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320" windowHeight="12075" activeTab="1"/>
  </bookViews>
  <sheets>
    <sheet name="Bordplan " sheetId="2" r:id="rId1"/>
    <sheet name="Udlæg" sheetId="3" r:id="rId2"/>
  </sheets>
  <calcPr calcId="145621"/>
</workbook>
</file>

<file path=xl/calcChain.xml><?xml version="1.0" encoding="utf-8"?>
<calcChain xmlns="http://schemas.openxmlformats.org/spreadsheetml/2006/main">
  <c r="F41" i="3" l="1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C6" i="3"/>
  <c r="D6" i="3"/>
  <c r="B6" i="3"/>
  <c r="B30" i="2"/>
  <c r="B34" i="3" s="1"/>
  <c r="C30" i="2"/>
  <c r="C34" i="3" s="1"/>
  <c r="D30" i="2"/>
  <c r="D34" i="3" s="1"/>
  <c r="D33" i="2"/>
  <c r="D34" i="2"/>
  <c r="D35" i="2"/>
  <c r="D36" i="2"/>
  <c r="C37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30" i="2" l="1"/>
  <c r="D35" i="3" s="1"/>
  <c r="D37" i="2"/>
  <c r="C36" i="3"/>
  <c r="C4" i="3" s="1"/>
  <c r="D38" i="2" l="1"/>
  <c r="D4" i="3"/>
  <c r="B4" i="3"/>
  <c r="G33" i="3" l="1"/>
  <c r="G30" i="3"/>
  <c r="G28" i="3"/>
  <c r="G26" i="3"/>
  <c r="G24" i="3"/>
  <c r="G22" i="3"/>
  <c r="G20" i="3"/>
  <c r="G18" i="3"/>
  <c r="G16" i="3"/>
  <c r="G14" i="3"/>
  <c r="G12" i="3"/>
  <c r="G10" i="3"/>
  <c r="G8" i="3"/>
  <c r="G6" i="3"/>
  <c r="G32" i="3"/>
  <c r="G31" i="3"/>
  <c r="G29" i="3"/>
  <c r="G27" i="3"/>
  <c r="G25" i="3"/>
  <c r="G23" i="3"/>
  <c r="G19" i="3"/>
  <c r="G17" i="3"/>
  <c r="G15" i="3"/>
  <c r="G11" i="3"/>
  <c r="G9" i="3"/>
  <c r="G21" i="3"/>
  <c r="G13" i="3"/>
  <c r="G7" i="3"/>
  <c r="G42" i="3" l="1"/>
</calcChain>
</file>

<file path=xl/sharedStrings.xml><?xml version="1.0" encoding="utf-8"?>
<sst xmlns="http://schemas.openxmlformats.org/spreadsheetml/2006/main" count="59" uniqueCount="47">
  <si>
    <t>I alt</t>
  </si>
  <si>
    <t>Voksne</t>
  </si>
  <si>
    <t>Børn</t>
  </si>
  <si>
    <t>Bord nr</t>
  </si>
  <si>
    <t># borde</t>
  </si>
  <si>
    <t># personer</t>
  </si>
  <si>
    <t>Rest</t>
  </si>
  <si>
    <t># / bord</t>
  </si>
  <si>
    <t>Kommentar</t>
  </si>
  <si>
    <t>Egne gæster</t>
  </si>
  <si>
    <t>Egne gæster - svært at sætte yderlligere 2 på</t>
  </si>
  <si>
    <t>Piger i samme alder</t>
  </si>
  <si>
    <t>Udlæg</t>
  </si>
  <si>
    <t>Regnskab Nytårsaften 2013/14</t>
  </si>
  <si>
    <t xml:space="preserve"> </t>
  </si>
  <si>
    <t>Alder:</t>
  </si>
  <si>
    <t>11-17år</t>
  </si>
  <si>
    <t>2-10år</t>
  </si>
  <si>
    <t>Pris:</t>
  </si>
  <si>
    <t>Hus nr.</t>
  </si>
  <si>
    <t>Unge</t>
  </si>
  <si>
    <t>Indkøb</t>
  </si>
  <si>
    <t>Pris</t>
  </si>
  <si>
    <t>26 a</t>
  </si>
  <si>
    <t>26 c</t>
  </si>
  <si>
    <t>Omregn. til voks.:</t>
  </si>
  <si>
    <t>Samlede udgifter</t>
  </si>
  <si>
    <t>Samlede indtægter</t>
  </si>
  <si>
    <t>Bar:</t>
  </si>
  <si>
    <t>Ølfustager</t>
  </si>
  <si>
    <t>Streger - øl</t>
  </si>
  <si>
    <t>Streger - sodavand</t>
  </si>
  <si>
    <t>Streger - drinks</t>
  </si>
  <si>
    <t>Antal</t>
  </si>
  <si>
    <t>Stkpris</t>
  </si>
  <si>
    <t>Ost</t>
  </si>
  <si>
    <t>Fiskeret</t>
  </si>
  <si>
    <t>Kakao, rom, kaffe og flag</t>
  </si>
  <si>
    <t>Nat-suppe</t>
  </si>
  <si>
    <t>Velkomstdrink og snacks</t>
  </si>
  <si>
    <t>Velkomstdrink</t>
  </si>
  <si>
    <t>Salat</t>
  </si>
  <si>
    <t>Fyrværkeri</t>
  </si>
  <si>
    <t>Dessert</t>
  </si>
  <si>
    <t>Velkomstsnacks 663. Drinks til baren 401.</t>
  </si>
  <si>
    <t>Salat 699. Kransekage og champagne 1140</t>
  </si>
  <si>
    <t>Bordpynt 759. Kødret 2792.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</si>
</sst>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 val="double"/>
      <sz val="10"/>
      <name val="Arial"/>
      <family val="2"/>
    </font>
    <font>
      <u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quotePrefix="1"/>
    <xf numFmtId="0" fontId="0" fillId="0" borderId="1" xfId="0" applyFont="1" applyBorder="1"/>
    <xf numFmtId="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Border="1"/>
    <xf numFmtId="4" fontId="0" fillId="0" borderId="2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quotePrefix="1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" fontId="0" fillId="0" borderId="6" xfId="0" applyNumberFormat="1" applyBorder="1"/>
    <xf numFmtId="0" fontId="0" fillId="0" borderId="5" xfId="0" quotePrefix="1" applyBorder="1" applyAlignment="1">
      <alignment horizontal="center"/>
    </xf>
    <xf numFmtId="3" fontId="0" fillId="0" borderId="6" xfId="0" quotePrefix="1" applyNumberForma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quotePrefix="1" applyNumberFormat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/>
    <xf numFmtId="3" fontId="0" fillId="0" borderId="0" xfId="0" applyNumberFormat="1"/>
    <xf numFmtId="0" fontId="4" fillId="0" borderId="13" xfId="0" applyFont="1" applyBorder="1"/>
    <xf numFmtId="164" fontId="5" fillId="0" borderId="0" xfId="0" applyNumberFormat="1" applyFont="1" applyAlignment="1">
      <alignment horizontal="right"/>
    </xf>
    <xf numFmtId="0" fontId="0" fillId="0" borderId="15" xfId="0" applyBorder="1"/>
    <xf numFmtId="0" fontId="2" fillId="0" borderId="0" xfId="0" applyFont="1"/>
    <xf numFmtId="0" fontId="0" fillId="0" borderId="17" xfId="0" applyBorder="1"/>
    <xf numFmtId="4" fontId="0" fillId="0" borderId="17" xfId="0" applyNumberFormat="1" applyBorder="1"/>
    <xf numFmtId="4" fontId="0" fillId="0" borderId="18" xfId="0" applyNumberFormat="1" applyBorder="1"/>
    <xf numFmtId="0" fontId="6" fillId="0" borderId="0" xfId="0" applyFont="1"/>
    <xf numFmtId="0" fontId="2" fillId="2" borderId="3" xfId="0" applyFont="1" applyFill="1" applyBorder="1" applyAlignment="1">
      <alignment horizontal="left"/>
    </xf>
    <xf numFmtId="3" fontId="0" fillId="0" borderId="6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6" xfId="0" applyBorder="1" applyProtection="1">
      <protection locked="0"/>
    </xf>
    <xf numFmtId="4" fontId="0" fillId="0" borderId="6" xfId="0" quotePrefix="1" applyNumberFormat="1" applyBorder="1" applyAlignment="1" applyProtection="1">
      <alignment horizontal="center"/>
      <protection locked="0"/>
    </xf>
    <xf numFmtId="4" fontId="4" fillId="0" borderId="6" xfId="0" applyNumberFormat="1" applyFont="1" applyBorder="1" applyProtection="1">
      <protection locked="0"/>
    </xf>
    <xf numFmtId="3" fontId="4" fillId="0" borderId="6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4" fontId="0" fillId="0" borderId="0" xfId="0" applyNumberFormat="1" applyProtection="1">
      <protection locked="0"/>
    </xf>
    <xf numFmtId="3" fontId="0" fillId="0" borderId="8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3" xfId="0" applyNumberFormat="1" applyBorder="1" applyAlignment="1">
      <alignment horizontal="right"/>
    </xf>
    <xf numFmtId="3" fontId="0" fillId="0" borderId="6" xfId="0" applyNumberFormat="1" applyBorder="1" applyAlignment="1" applyProtection="1">
      <alignment horizontal="center"/>
      <protection locked="0"/>
    </xf>
    <xf numFmtId="3" fontId="0" fillId="0" borderId="6" xfId="0" quotePrefix="1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Font="1" applyBorder="1" applyProtection="1">
      <protection locked="0"/>
    </xf>
    <xf numFmtId="3" fontId="0" fillId="0" borderId="6" xfId="0" applyNumberFormat="1" applyBorder="1" applyAlignment="1" applyProtection="1">
      <alignment horizontal="left"/>
      <protection locked="0"/>
    </xf>
    <xf numFmtId="3" fontId="0" fillId="0" borderId="6" xfId="0" quotePrefix="1" applyNumberFormat="1" applyBorder="1" applyAlignment="1" applyProtection="1">
      <alignment horizontal="left"/>
      <protection locked="0"/>
    </xf>
    <xf numFmtId="3" fontId="0" fillId="0" borderId="19" xfId="0" applyNumberFormat="1" applyBorder="1" applyAlignment="1" applyProtection="1">
      <alignment horizontal="left"/>
      <protection locked="0"/>
    </xf>
    <xf numFmtId="4" fontId="0" fillId="0" borderId="13" xfId="0" applyNumberFormat="1" applyBorder="1" applyProtection="1">
      <protection locked="0"/>
    </xf>
    <xf numFmtId="4" fontId="0" fillId="0" borderId="1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A5" sqref="A5"/>
    </sheetView>
  </sheetViews>
  <sheetFormatPr defaultRowHeight="15" x14ac:dyDescent="0.25"/>
  <cols>
    <col min="1" max="2" width="9" customWidth="1"/>
    <col min="7" max="7" width="45.5703125" style="4" customWidth="1"/>
  </cols>
  <sheetData>
    <row r="1" spans="1:7" x14ac:dyDescent="0.25">
      <c r="A1" s="13" t="s">
        <v>19</v>
      </c>
      <c r="B1" s="13" t="s">
        <v>1</v>
      </c>
      <c r="C1" s="13" t="s">
        <v>20</v>
      </c>
      <c r="D1" s="13" t="s">
        <v>2</v>
      </c>
      <c r="E1" s="13" t="s">
        <v>0</v>
      </c>
      <c r="F1" s="13" t="s">
        <v>3</v>
      </c>
      <c r="G1" s="37" t="s">
        <v>8</v>
      </c>
    </row>
    <row r="2" spans="1:7" x14ac:dyDescent="0.25">
      <c r="A2" s="15">
        <v>1</v>
      </c>
      <c r="B2" s="53">
        <v>4</v>
      </c>
      <c r="C2" s="53"/>
      <c r="D2" s="53">
        <v>3</v>
      </c>
      <c r="E2" s="16">
        <f t="shared" ref="E2:E27" si="0">SUM(B2:D2)</f>
        <v>7</v>
      </c>
      <c r="F2" s="53"/>
      <c r="G2" s="58" t="s">
        <v>10</v>
      </c>
    </row>
    <row r="3" spans="1:7" x14ac:dyDescent="0.25">
      <c r="A3" s="18">
        <v>2</v>
      </c>
      <c r="B3" s="54">
        <v>1</v>
      </c>
      <c r="C3" s="54"/>
      <c r="D3" s="54"/>
      <c r="E3" s="19">
        <f t="shared" si="0"/>
        <v>1</v>
      </c>
      <c r="F3" s="54"/>
      <c r="G3" s="59"/>
    </row>
    <row r="4" spans="1:7" x14ac:dyDescent="0.25">
      <c r="A4" s="20">
        <v>3</v>
      </c>
      <c r="B4" s="53"/>
      <c r="C4" s="53"/>
      <c r="D4" s="53"/>
      <c r="E4" s="16">
        <f t="shared" si="0"/>
        <v>0</v>
      </c>
      <c r="F4" s="53"/>
      <c r="G4" s="58"/>
    </row>
    <row r="5" spans="1:7" x14ac:dyDescent="0.25">
      <c r="A5" s="20">
        <v>4</v>
      </c>
      <c r="B5" s="53">
        <v>7</v>
      </c>
      <c r="C5" s="53"/>
      <c r="D5" s="53"/>
      <c r="E5" s="16">
        <f t="shared" si="0"/>
        <v>7</v>
      </c>
      <c r="F5" s="53"/>
      <c r="G5" s="58" t="s">
        <v>9</v>
      </c>
    </row>
    <row r="6" spans="1:7" x14ac:dyDescent="0.25">
      <c r="A6" s="21">
        <v>5</v>
      </c>
      <c r="B6" s="53">
        <v>1</v>
      </c>
      <c r="C6" s="53"/>
      <c r="D6" s="53"/>
      <c r="E6" s="16">
        <f t="shared" si="0"/>
        <v>1</v>
      </c>
      <c r="F6" s="53"/>
      <c r="G6" s="58"/>
    </row>
    <row r="7" spans="1:7" x14ac:dyDescent="0.25">
      <c r="A7" s="20">
        <v>6</v>
      </c>
      <c r="B7" s="53">
        <v>3</v>
      </c>
      <c r="C7" s="53"/>
      <c r="D7" s="53"/>
      <c r="E7" s="16">
        <f t="shared" si="0"/>
        <v>3</v>
      </c>
      <c r="F7" s="53"/>
      <c r="G7" s="58"/>
    </row>
    <row r="8" spans="1:7" x14ac:dyDescent="0.25">
      <c r="A8" s="20">
        <v>7</v>
      </c>
      <c r="B8" s="53">
        <v>2</v>
      </c>
      <c r="C8" s="53"/>
      <c r="D8" s="53"/>
      <c r="E8" s="16">
        <f t="shared" si="0"/>
        <v>2</v>
      </c>
      <c r="F8" s="53"/>
      <c r="G8" s="58"/>
    </row>
    <row r="9" spans="1:7" x14ac:dyDescent="0.25">
      <c r="A9" s="20">
        <v>8</v>
      </c>
      <c r="B9" s="53">
        <v>2</v>
      </c>
      <c r="C9" s="53"/>
      <c r="D9" s="53"/>
      <c r="E9" s="16">
        <f t="shared" si="0"/>
        <v>2</v>
      </c>
      <c r="F9" s="53"/>
      <c r="G9" s="58"/>
    </row>
    <row r="10" spans="1:7" x14ac:dyDescent="0.25">
      <c r="A10" s="20">
        <v>9</v>
      </c>
      <c r="B10" s="53">
        <v>2</v>
      </c>
      <c r="C10" s="53"/>
      <c r="D10" s="53"/>
      <c r="E10" s="16">
        <f t="shared" si="0"/>
        <v>2</v>
      </c>
      <c r="F10" s="53"/>
      <c r="G10" s="58"/>
    </row>
    <row r="11" spans="1:7" x14ac:dyDescent="0.25">
      <c r="A11" s="20">
        <v>10</v>
      </c>
      <c r="B11" s="53"/>
      <c r="C11" s="53"/>
      <c r="D11" s="53"/>
      <c r="E11" s="16">
        <f t="shared" si="0"/>
        <v>0</v>
      </c>
      <c r="F11" s="53"/>
      <c r="G11" s="58"/>
    </row>
    <row r="12" spans="1:7" x14ac:dyDescent="0.25">
      <c r="A12" s="20">
        <v>11</v>
      </c>
      <c r="B12" s="53">
        <v>6</v>
      </c>
      <c r="C12" s="53"/>
      <c r="D12" s="53"/>
      <c r="E12" s="16">
        <f t="shared" si="0"/>
        <v>6</v>
      </c>
      <c r="F12" s="53"/>
      <c r="G12" s="58"/>
    </row>
    <row r="13" spans="1:7" x14ac:dyDescent="0.25">
      <c r="A13" s="20">
        <v>12</v>
      </c>
      <c r="B13" s="53">
        <v>3</v>
      </c>
      <c r="C13" s="53">
        <v>1</v>
      </c>
      <c r="D13" s="53"/>
      <c r="E13" s="16">
        <f t="shared" si="0"/>
        <v>4</v>
      </c>
      <c r="F13" s="53"/>
      <c r="G13" s="58"/>
    </row>
    <row r="14" spans="1:7" x14ac:dyDescent="0.25">
      <c r="A14" s="20">
        <v>13</v>
      </c>
      <c r="B14" s="53"/>
      <c r="C14" s="53"/>
      <c r="D14" s="53"/>
      <c r="E14" s="16">
        <f t="shared" si="0"/>
        <v>0</v>
      </c>
      <c r="F14" s="53"/>
      <c r="G14" s="58"/>
    </row>
    <row r="15" spans="1:7" x14ac:dyDescent="0.25">
      <c r="A15" s="20">
        <v>14</v>
      </c>
      <c r="B15" s="53">
        <v>2</v>
      </c>
      <c r="C15" s="53">
        <v>1</v>
      </c>
      <c r="D15" s="53">
        <v>1</v>
      </c>
      <c r="E15" s="16">
        <f t="shared" si="0"/>
        <v>4</v>
      </c>
      <c r="F15" s="53"/>
      <c r="G15" s="58" t="s">
        <v>11</v>
      </c>
    </row>
    <row r="16" spans="1:7" x14ac:dyDescent="0.25">
      <c r="A16" s="20">
        <v>15</v>
      </c>
      <c r="B16" s="53">
        <v>6</v>
      </c>
      <c r="C16" s="53">
        <v>2</v>
      </c>
      <c r="D16" s="53">
        <v>2</v>
      </c>
      <c r="E16" s="16">
        <f t="shared" si="0"/>
        <v>10</v>
      </c>
      <c r="F16" s="53"/>
      <c r="G16" s="58" t="s">
        <v>9</v>
      </c>
    </row>
    <row r="17" spans="1:7" x14ac:dyDescent="0.25">
      <c r="A17" s="20">
        <v>16</v>
      </c>
      <c r="B17" s="53">
        <v>4</v>
      </c>
      <c r="C17" s="53"/>
      <c r="D17" s="53"/>
      <c r="E17" s="16">
        <f t="shared" si="0"/>
        <v>4</v>
      </c>
      <c r="F17" s="53"/>
      <c r="G17" s="58"/>
    </row>
    <row r="18" spans="1:7" x14ac:dyDescent="0.25">
      <c r="A18" s="20">
        <v>17</v>
      </c>
      <c r="B18" s="53"/>
      <c r="C18" s="53"/>
      <c r="D18" s="53"/>
      <c r="E18" s="16">
        <f t="shared" si="0"/>
        <v>0</v>
      </c>
      <c r="F18" s="53"/>
      <c r="G18" s="58"/>
    </row>
    <row r="19" spans="1:7" x14ac:dyDescent="0.25">
      <c r="A19" s="20">
        <v>18</v>
      </c>
      <c r="B19" s="53">
        <v>2</v>
      </c>
      <c r="C19" s="53"/>
      <c r="D19" s="53"/>
      <c r="E19" s="16">
        <f t="shared" si="0"/>
        <v>2</v>
      </c>
      <c r="F19" s="53"/>
      <c r="G19" s="58"/>
    </row>
    <row r="20" spans="1:7" x14ac:dyDescent="0.25">
      <c r="A20" s="20">
        <v>19</v>
      </c>
      <c r="B20" s="53">
        <v>2</v>
      </c>
      <c r="C20" s="53"/>
      <c r="D20" s="53"/>
      <c r="E20" s="16">
        <f t="shared" si="0"/>
        <v>2</v>
      </c>
      <c r="F20" s="53"/>
      <c r="G20" s="58"/>
    </row>
    <row r="21" spans="1:7" x14ac:dyDescent="0.25">
      <c r="A21" s="20">
        <v>20</v>
      </c>
      <c r="B21" s="53">
        <v>2</v>
      </c>
      <c r="C21" s="53"/>
      <c r="D21" s="53"/>
      <c r="E21" s="16">
        <f t="shared" si="0"/>
        <v>2</v>
      </c>
      <c r="F21" s="53"/>
      <c r="G21" s="58"/>
    </row>
    <row r="22" spans="1:7" x14ac:dyDescent="0.25">
      <c r="A22" s="20">
        <v>21</v>
      </c>
      <c r="B22" s="53"/>
      <c r="C22" s="53"/>
      <c r="D22" s="53"/>
      <c r="E22" s="16">
        <f t="shared" si="0"/>
        <v>0</v>
      </c>
      <c r="F22" s="53"/>
      <c r="G22" s="58"/>
    </row>
    <row r="23" spans="1:7" x14ac:dyDescent="0.25">
      <c r="A23" s="20">
        <v>22</v>
      </c>
      <c r="B23" s="53">
        <v>2</v>
      </c>
      <c r="C23" s="53"/>
      <c r="D23" s="53"/>
      <c r="E23" s="16">
        <f t="shared" si="0"/>
        <v>2</v>
      </c>
      <c r="F23" s="53"/>
      <c r="G23" s="58"/>
    </row>
    <row r="24" spans="1:7" x14ac:dyDescent="0.25">
      <c r="A24" s="20">
        <v>23</v>
      </c>
      <c r="B24" s="53">
        <v>3</v>
      </c>
      <c r="C24" s="53"/>
      <c r="D24" s="53">
        <v>3</v>
      </c>
      <c r="E24" s="16">
        <f t="shared" si="0"/>
        <v>6</v>
      </c>
      <c r="F24" s="53"/>
      <c r="G24" s="58" t="s">
        <v>9</v>
      </c>
    </row>
    <row r="25" spans="1:7" x14ac:dyDescent="0.25">
      <c r="A25" s="20">
        <v>24</v>
      </c>
      <c r="B25" s="53">
        <v>1</v>
      </c>
      <c r="C25" s="53"/>
      <c r="D25" s="53"/>
      <c r="E25" s="16">
        <f t="shared" si="0"/>
        <v>1</v>
      </c>
      <c r="F25" s="53"/>
      <c r="G25" s="58"/>
    </row>
    <row r="26" spans="1:7" x14ac:dyDescent="0.25">
      <c r="A26" s="20">
        <v>25</v>
      </c>
      <c r="B26" s="53">
        <v>1</v>
      </c>
      <c r="C26" s="53"/>
      <c r="D26" s="53"/>
      <c r="E26" s="16">
        <f t="shared" si="0"/>
        <v>1</v>
      </c>
      <c r="F26" s="53"/>
      <c r="G26" s="58"/>
    </row>
    <row r="27" spans="1:7" x14ac:dyDescent="0.25">
      <c r="A27" s="20" t="s">
        <v>23</v>
      </c>
      <c r="B27" s="53">
        <v>2</v>
      </c>
      <c r="C27" s="53"/>
      <c r="D27" s="53">
        <v>2</v>
      </c>
      <c r="E27" s="16">
        <f t="shared" si="0"/>
        <v>4</v>
      </c>
      <c r="F27" s="53"/>
      <c r="G27" s="58" t="s">
        <v>11</v>
      </c>
    </row>
    <row r="28" spans="1:7" x14ac:dyDescent="0.25">
      <c r="A28" s="20"/>
      <c r="B28" s="53"/>
      <c r="C28" s="53"/>
      <c r="D28" s="53"/>
      <c r="E28" s="16"/>
      <c r="F28" s="53"/>
      <c r="G28" s="58"/>
    </row>
    <row r="29" spans="1:7" ht="15.75" thickBot="1" x14ac:dyDescent="0.3">
      <c r="A29" s="22" t="s">
        <v>24</v>
      </c>
      <c r="B29" s="55"/>
      <c r="C29" s="55"/>
      <c r="D29" s="55"/>
      <c r="E29" s="23"/>
      <c r="F29" s="55"/>
      <c r="G29" s="60"/>
    </row>
    <row r="30" spans="1:7" ht="15.75" thickBot="1" x14ac:dyDescent="0.3">
      <c r="A30" s="24" t="s">
        <v>0</v>
      </c>
      <c r="B30" s="25">
        <f>SUM(B2:B29)</f>
        <v>58</v>
      </c>
      <c r="C30" s="25">
        <f>SUM(C2:C29)</f>
        <v>4</v>
      </c>
      <c r="D30" s="26">
        <f>SUM(D2:D29)</f>
        <v>11</v>
      </c>
      <c r="E30" s="25">
        <f>SUM(E2:E29)</f>
        <v>73</v>
      </c>
      <c r="F30" s="25"/>
    </row>
    <row r="32" spans="1:7" x14ac:dyDescent="0.25">
      <c r="B32" s="1" t="s">
        <v>7</v>
      </c>
      <c r="C32" s="1" t="s">
        <v>4</v>
      </c>
      <c r="D32" s="1" t="s">
        <v>5</v>
      </c>
    </row>
    <row r="33" spans="1:4" x14ac:dyDescent="0.25">
      <c r="B33">
        <v>10</v>
      </c>
      <c r="C33" s="56">
        <v>1</v>
      </c>
      <c r="D33">
        <f>B33*C33</f>
        <v>10</v>
      </c>
    </row>
    <row r="34" spans="1:4" x14ac:dyDescent="0.25">
      <c r="B34">
        <v>9</v>
      </c>
      <c r="C34" s="56">
        <v>3</v>
      </c>
      <c r="D34">
        <f t="shared" ref="D34:D36" si="1">B34*C34</f>
        <v>27</v>
      </c>
    </row>
    <row r="35" spans="1:4" x14ac:dyDescent="0.25">
      <c r="B35">
        <v>8</v>
      </c>
      <c r="C35" s="56">
        <v>3</v>
      </c>
      <c r="D35">
        <f t="shared" si="1"/>
        <v>24</v>
      </c>
    </row>
    <row r="36" spans="1:4" x14ac:dyDescent="0.25">
      <c r="B36" s="2">
        <v>7</v>
      </c>
      <c r="C36" s="57">
        <v>2</v>
      </c>
      <c r="D36" s="2">
        <f t="shared" si="1"/>
        <v>14</v>
      </c>
    </row>
    <row r="37" spans="1:4" x14ac:dyDescent="0.25">
      <c r="A37" t="s">
        <v>0</v>
      </c>
      <c r="C37">
        <f>SUM(C33:C36)</f>
        <v>9</v>
      </c>
      <c r="D37">
        <f>SUM(D33:D36)</f>
        <v>75</v>
      </c>
    </row>
    <row r="38" spans="1:4" x14ac:dyDescent="0.25">
      <c r="A38" t="s">
        <v>6</v>
      </c>
      <c r="D38" s="28">
        <f>E30-D37</f>
        <v>-2</v>
      </c>
    </row>
  </sheetData>
  <sheetProtection password="F3CB" sheet="1" objects="1" scenarios="1"/>
  <sortState ref="A3:G28">
    <sortCondition ref="A3:A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13" workbookViewId="0">
      <selection activeCell="E9" sqref="E9"/>
    </sheetView>
  </sheetViews>
  <sheetFormatPr defaultRowHeight="15" x14ac:dyDescent="0.25"/>
  <cols>
    <col min="1" max="1" width="7" customWidth="1"/>
    <col min="2" max="2" width="8.28515625" customWidth="1"/>
    <col min="3" max="4" width="6.28515625" customWidth="1"/>
    <col min="5" max="5" width="37" customWidth="1"/>
    <col min="6" max="6" width="9.85546875" customWidth="1"/>
    <col min="8" max="8" width="8.7109375" customWidth="1"/>
    <col min="9" max="9" width="10.140625" bestFit="1" customWidth="1"/>
    <col min="10" max="10" width="8.7109375" customWidth="1"/>
    <col min="11" max="11" width="12.7109375" customWidth="1"/>
    <col min="12" max="12" width="10.28515625" customWidth="1"/>
    <col min="257" max="257" width="7.140625" customWidth="1"/>
    <col min="258" max="258" width="7.28515625" customWidth="1"/>
    <col min="259" max="260" width="6.28515625" customWidth="1"/>
    <col min="261" max="261" width="20.28515625" customWidth="1"/>
    <col min="262" max="262" width="9.85546875" customWidth="1"/>
    <col min="264" max="264" width="8.7109375" customWidth="1"/>
    <col min="265" max="265" width="10.140625" bestFit="1" customWidth="1"/>
    <col min="266" max="266" width="8.7109375" customWidth="1"/>
    <col min="267" max="267" width="12.7109375" customWidth="1"/>
    <col min="268" max="268" width="10.28515625" customWidth="1"/>
    <col min="513" max="513" width="7.140625" customWidth="1"/>
    <col min="514" max="514" width="7.28515625" customWidth="1"/>
    <col min="515" max="516" width="6.28515625" customWidth="1"/>
    <col min="517" max="517" width="20.28515625" customWidth="1"/>
    <col min="518" max="518" width="9.85546875" customWidth="1"/>
    <col min="520" max="520" width="8.7109375" customWidth="1"/>
    <col min="521" max="521" width="10.140625" bestFit="1" customWidth="1"/>
    <col min="522" max="522" width="8.7109375" customWidth="1"/>
    <col min="523" max="523" width="12.7109375" customWidth="1"/>
    <col min="524" max="524" width="10.28515625" customWidth="1"/>
    <col min="769" max="769" width="7.140625" customWidth="1"/>
    <col min="770" max="770" width="7.28515625" customWidth="1"/>
    <col min="771" max="772" width="6.28515625" customWidth="1"/>
    <col min="773" max="773" width="20.28515625" customWidth="1"/>
    <col min="774" max="774" width="9.85546875" customWidth="1"/>
    <col min="776" max="776" width="8.7109375" customWidth="1"/>
    <col min="777" max="777" width="10.140625" bestFit="1" customWidth="1"/>
    <col min="778" max="778" width="8.7109375" customWidth="1"/>
    <col min="779" max="779" width="12.7109375" customWidth="1"/>
    <col min="780" max="780" width="10.28515625" customWidth="1"/>
    <col min="1025" max="1025" width="7.140625" customWidth="1"/>
    <col min="1026" max="1026" width="7.28515625" customWidth="1"/>
    <col min="1027" max="1028" width="6.28515625" customWidth="1"/>
    <col min="1029" max="1029" width="20.28515625" customWidth="1"/>
    <col min="1030" max="1030" width="9.85546875" customWidth="1"/>
    <col min="1032" max="1032" width="8.7109375" customWidth="1"/>
    <col min="1033" max="1033" width="10.140625" bestFit="1" customWidth="1"/>
    <col min="1034" max="1034" width="8.7109375" customWidth="1"/>
    <col min="1035" max="1035" width="12.7109375" customWidth="1"/>
    <col min="1036" max="1036" width="10.28515625" customWidth="1"/>
    <col min="1281" max="1281" width="7.140625" customWidth="1"/>
    <col min="1282" max="1282" width="7.28515625" customWidth="1"/>
    <col min="1283" max="1284" width="6.28515625" customWidth="1"/>
    <col min="1285" max="1285" width="20.28515625" customWidth="1"/>
    <col min="1286" max="1286" width="9.85546875" customWidth="1"/>
    <col min="1288" max="1288" width="8.7109375" customWidth="1"/>
    <col min="1289" max="1289" width="10.140625" bestFit="1" customWidth="1"/>
    <col min="1290" max="1290" width="8.7109375" customWidth="1"/>
    <col min="1291" max="1291" width="12.7109375" customWidth="1"/>
    <col min="1292" max="1292" width="10.28515625" customWidth="1"/>
    <col min="1537" max="1537" width="7.140625" customWidth="1"/>
    <col min="1538" max="1538" width="7.28515625" customWidth="1"/>
    <col min="1539" max="1540" width="6.28515625" customWidth="1"/>
    <col min="1541" max="1541" width="20.28515625" customWidth="1"/>
    <col min="1542" max="1542" width="9.85546875" customWidth="1"/>
    <col min="1544" max="1544" width="8.7109375" customWidth="1"/>
    <col min="1545" max="1545" width="10.140625" bestFit="1" customWidth="1"/>
    <col min="1546" max="1546" width="8.7109375" customWidth="1"/>
    <col min="1547" max="1547" width="12.7109375" customWidth="1"/>
    <col min="1548" max="1548" width="10.28515625" customWidth="1"/>
    <col min="1793" max="1793" width="7.140625" customWidth="1"/>
    <col min="1794" max="1794" width="7.28515625" customWidth="1"/>
    <col min="1795" max="1796" width="6.28515625" customWidth="1"/>
    <col min="1797" max="1797" width="20.28515625" customWidth="1"/>
    <col min="1798" max="1798" width="9.85546875" customWidth="1"/>
    <col min="1800" max="1800" width="8.7109375" customWidth="1"/>
    <col min="1801" max="1801" width="10.140625" bestFit="1" customWidth="1"/>
    <col min="1802" max="1802" width="8.7109375" customWidth="1"/>
    <col min="1803" max="1803" width="12.7109375" customWidth="1"/>
    <col min="1804" max="1804" width="10.28515625" customWidth="1"/>
    <col min="2049" max="2049" width="7.140625" customWidth="1"/>
    <col min="2050" max="2050" width="7.28515625" customWidth="1"/>
    <col min="2051" max="2052" width="6.28515625" customWidth="1"/>
    <col min="2053" max="2053" width="20.28515625" customWidth="1"/>
    <col min="2054" max="2054" width="9.85546875" customWidth="1"/>
    <col min="2056" max="2056" width="8.7109375" customWidth="1"/>
    <col min="2057" max="2057" width="10.140625" bestFit="1" customWidth="1"/>
    <col min="2058" max="2058" width="8.7109375" customWidth="1"/>
    <col min="2059" max="2059" width="12.7109375" customWidth="1"/>
    <col min="2060" max="2060" width="10.28515625" customWidth="1"/>
    <col min="2305" max="2305" width="7.140625" customWidth="1"/>
    <col min="2306" max="2306" width="7.28515625" customWidth="1"/>
    <col min="2307" max="2308" width="6.28515625" customWidth="1"/>
    <col min="2309" max="2309" width="20.28515625" customWidth="1"/>
    <col min="2310" max="2310" width="9.85546875" customWidth="1"/>
    <col min="2312" max="2312" width="8.7109375" customWidth="1"/>
    <col min="2313" max="2313" width="10.140625" bestFit="1" customWidth="1"/>
    <col min="2314" max="2314" width="8.7109375" customWidth="1"/>
    <col min="2315" max="2315" width="12.7109375" customWidth="1"/>
    <col min="2316" max="2316" width="10.28515625" customWidth="1"/>
    <col min="2561" max="2561" width="7.140625" customWidth="1"/>
    <col min="2562" max="2562" width="7.28515625" customWidth="1"/>
    <col min="2563" max="2564" width="6.28515625" customWidth="1"/>
    <col min="2565" max="2565" width="20.28515625" customWidth="1"/>
    <col min="2566" max="2566" width="9.85546875" customWidth="1"/>
    <col min="2568" max="2568" width="8.7109375" customWidth="1"/>
    <col min="2569" max="2569" width="10.140625" bestFit="1" customWidth="1"/>
    <col min="2570" max="2570" width="8.7109375" customWidth="1"/>
    <col min="2571" max="2571" width="12.7109375" customWidth="1"/>
    <col min="2572" max="2572" width="10.28515625" customWidth="1"/>
    <col min="2817" max="2817" width="7.140625" customWidth="1"/>
    <col min="2818" max="2818" width="7.28515625" customWidth="1"/>
    <col min="2819" max="2820" width="6.28515625" customWidth="1"/>
    <col min="2821" max="2821" width="20.28515625" customWidth="1"/>
    <col min="2822" max="2822" width="9.85546875" customWidth="1"/>
    <col min="2824" max="2824" width="8.7109375" customWidth="1"/>
    <col min="2825" max="2825" width="10.140625" bestFit="1" customWidth="1"/>
    <col min="2826" max="2826" width="8.7109375" customWidth="1"/>
    <col min="2827" max="2827" width="12.7109375" customWidth="1"/>
    <col min="2828" max="2828" width="10.28515625" customWidth="1"/>
    <col min="3073" max="3073" width="7.140625" customWidth="1"/>
    <col min="3074" max="3074" width="7.28515625" customWidth="1"/>
    <col min="3075" max="3076" width="6.28515625" customWidth="1"/>
    <col min="3077" max="3077" width="20.28515625" customWidth="1"/>
    <col min="3078" max="3078" width="9.85546875" customWidth="1"/>
    <col min="3080" max="3080" width="8.7109375" customWidth="1"/>
    <col min="3081" max="3081" width="10.140625" bestFit="1" customWidth="1"/>
    <col min="3082" max="3082" width="8.7109375" customWidth="1"/>
    <col min="3083" max="3083" width="12.7109375" customWidth="1"/>
    <col min="3084" max="3084" width="10.28515625" customWidth="1"/>
    <col min="3329" max="3329" width="7.140625" customWidth="1"/>
    <col min="3330" max="3330" width="7.28515625" customWidth="1"/>
    <col min="3331" max="3332" width="6.28515625" customWidth="1"/>
    <col min="3333" max="3333" width="20.28515625" customWidth="1"/>
    <col min="3334" max="3334" width="9.85546875" customWidth="1"/>
    <col min="3336" max="3336" width="8.7109375" customWidth="1"/>
    <col min="3337" max="3337" width="10.140625" bestFit="1" customWidth="1"/>
    <col min="3338" max="3338" width="8.7109375" customWidth="1"/>
    <col min="3339" max="3339" width="12.7109375" customWidth="1"/>
    <col min="3340" max="3340" width="10.28515625" customWidth="1"/>
    <col min="3585" max="3585" width="7.140625" customWidth="1"/>
    <col min="3586" max="3586" width="7.28515625" customWidth="1"/>
    <col min="3587" max="3588" width="6.28515625" customWidth="1"/>
    <col min="3589" max="3589" width="20.28515625" customWidth="1"/>
    <col min="3590" max="3590" width="9.85546875" customWidth="1"/>
    <col min="3592" max="3592" width="8.7109375" customWidth="1"/>
    <col min="3593" max="3593" width="10.140625" bestFit="1" customWidth="1"/>
    <col min="3594" max="3594" width="8.7109375" customWidth="1"/>
    <col min="3595" max="3595" width="12.7109375" customWidth="1"/>
    <col min="3596" max="3596" width="10.28515625" customWidth="1"/>
    <col min="3841" max="3841" width="7.140625" customWidth="1"/>
    <col min="3842" max="3842" width="7.28515625" customWidth="1"/>
    <col min="3843" max="3844" width="6.28515625" customWidth="1"/>
    <col min="3845" max="3845" width="20.28515625" customWidth="1"/>
    <col min="3846" max="3846" width="9.85546875" customWidth="1"/>
    <col min="3848" max="3848" width="8.7109375" customWidth="1"/>
    <col min="3849" max="3849" width="10.140625" bestFit="1" customWidth="1"/>
    <col min="3850" max="3850" width="8.7109375" customWidth="1"/>
    <col min="3851" max="3851" width="12.7109375" customWidth="1"/>
    <col min="3852" max="3852" width="10.28515625" customWidth="1"/>
    <col min="4097" max="4097" width="7.140625" customWidth="1"/>
    <col min="4098" max="4098" width="7.28515625" customWidth="1"/>
    <col min="4099" max="4100" width="6.28515625" customWidth="1"/>
    <col min="4101" max="4101" width="20.28515625" customWidth="1"/>
    <col min="4102" max="4102" width="9.85546875" customWidth="1"/>
    <col min="4104" max="4104" width="8.7109375" customWidth="1"/>
    <col min="4105" max="4105" width="10.140625" bestFit="1" customWidth="1"/>
    <col min="4106" max="4106" width="8.7109375" customWidth="1"/>
    <col min="4107" max="4107" width="12.7109375" customWidth="1"/>
    <col min="4108" max="4108" width="10.28515625" customWidth="1"/>
    <col min="4353" max="4353" width="7.140625" customWidth="1"/>
    <col min="4354" max="4354" width="7.28515625" customWidth="1"/>
    <col min="4355" max="4356" width="6.28515625" customWidth="1"/>
    <col min="4357" max="4357" width="20.28515625" customWidth="1"/>
    <col min="4358" max="4358" width="9.85546875" customWidth="1"/>
    <col min="4360" max="4360" width="8.7109375" customWidth="1"/>
    <col min="4361" max="4361" width="10.140625" bestFit="1" customWidth="1"/>
    <col min="4362" max="4362" width="8.7109375" customWidth="1"/>
    <col min="4363" max="4363" width="12.7109375" customWidth="1"/>
    <col min="4364" max="4364" width="10.28515625" customWidth="1"/>
    <col min="4609" max="4609" width="7.140625" customWidth="1"/>
    <col min="4610" max="4610" width="7.28515625" customWidth="1"/>
    <col min="4611" max="4612" width="6.28515625" customWidth="1"/>
    <col min="4613" max="4613" width="20.28515625" customWidth="1"/>
    <col min="4614" max="4614" width="9.85546875" customWidth="1"/>
    <col min="4616" max="4616" width="8.7109375" customWidth="1"/>
    <col min="4617" max="4617" width="10.140625" bestFit="1" customWidth="1"/>
    <col min="4618" max="4618" width="8.7109375" customWidth="1"/>
    <col min="4619" max="4619" width="12.7109375" customWidth="1"/>
    <col min="4620" max="4620" width="10.28515625" customWidth="1"/>
    <col min="4865" max="4865" width="7.140625" customWidth="1"/>
    <col min="4866" max="4866" width="7.28515625" customWidth="1"/>
    <col min="4867" max="4868" width="6.28515625" customWidth="1"/>
    <col min="4869" max="4869" width="20.28515625" customWidth="1"/>
    <col min="4870" max="4870" width="9.85546875" customWidth="1"/>
    <col min="4872" max="4872" width="8.7109375" customWidth="1"/>
    <col min="4873" max="4873" width="10.140625" bestFit="1" customWidth="1"/>
    <col min="4874" max="4874" width="8.7109375" customWidth="1"/>
    <col min="4875" max="4875" width="12.7109375" customWidth="1"/>
    <col min="4876" max="4876" width="10.28515625" customWidth="1"/>
    <col min="5121" max="5121" width="7.140625" customWidth="1"/>
    <col min="5122" max="5122" width="7.28515625" customWidth="1"/>
    <col min="5123" max="5124" width="6.28515625" customWidth="1"/>
    <col min="5125" max="5125" width="20.28515625" customWidth="1"/>
    <col min="5126" max="5126" width="9.85546875" customWidth="1"/>
    <col min="5128" max="5128" width="8.7109375" customWidth="1"/>
    <col min="5129" max="5129" width="10.140625" bestFit="1" customWidth="1"/>
    <col min="5130" max="5130" width="8.7109375" customWidth="1"/>
    <col min="5131" max="5131" width="12.7109375" customWidth="1"/>
    <col min="5132" max="5132" width="10.28515625" customWidth="1"/>
    <col min="5377" max="5377" width="7.140625" customWidth="1"/>
    <col min="5378" max="5378" width="7.28515625" customWidth="1"/>
    <col min="5379" max="5380" width="6.28515625" customWidth="1"/>
    <col min="5381" max="5381" width="20.28515625" customWidth="1"/>
    <col min="5382" max="5382" width="9.85546875" customWidth="1"/>
    <col min="5384" max="5384" width="8.7109375" customWidth="1"/>
    <col min="5385" max="5385" width="10.140625" bestFit="1" customWidth="1"/>
    <col min="5386" max="5386" width="8.7109375" customWidth="1"/>
    <col min="5387" max="5387" width="12.7109375" customWidth="1"/>
    <col min="5388" max="5388" width="10.28515625" customWidth="1"/>
    <col min="5633" max="5633" width="7.140625" customWidth="1"/>
    <col min="5634" max="5634" width="7.28515625" customWidth="1"/>
    <col min="5635" max="5636" width="6.28515625" customWidth="1"/>
    <col min="5637" max="5637" width="20.28515625" customWidth="1"/>
    <col min="5638" max="5638" width="9.85546875" customWidth="1"/>
    <col min="5640" max="5640" width="8.7109375" customWidth="1"/>
    <col min="5641" max="5641" width="10.140625" bestFit="1" customWidth="1"/>
    <col min="5642" max="5642" width="8.7109375" customWidth="1"/>
    <col min="5643" max="5643" width="12.7109375" customWidth="1"/>
    <col min="5644" max="5644" width="10.28515625" customWidth="1"/>
    <col min="5889" max="5889" width="7.140625" customWidth="1"/>
    <col min="5890" max="5890" width="7.28515625" customWidth="1"/>
    <col min="5891" max="5892" width="6.28515625" customWidth="1"/>
    <col min="5893" max="5893" width="20.28515625" customWidth="1"/>
    <col min="5894" max="5894" width="9.85546875" customWidth="1"/>
    <col min="5896" max="5896" width="8.7109375" customWidth="1"/>
    <col min="5897" max="5897" width="10.140625" bestFit="1" customWidth="1"/>
    <col min="5898" max="5898" width="8.7109375" customWidth="1"/>
    <col min="5899" max="5899" width="12.7109375" customWidth="1"/>
    <col min="5900" max="5900" width="10.28515625" customWidth="1"/>
    <col min="6145" max="6145" width="7.140625" customWidth="1"/>
    <col min="6146" max="6146" width="7.28515625" customWidth="1"/>
    <col min="6147" max="6148" width="6.28515625" customWidth="1"/>
    <col min="6149" max="6149" width="20.28515625" customWidth="1"/>
    <col min="6150" max="6150" width="9.85546875" customWidth="1"/>
    <col min="6152" max="6152" width="8.7109375" customWidth="1"/>
    <col min="6153" max="6153" width="10.140625" bestFit="1" customWidth="1"/>
    <col min="6154" max="6154" width="8.7109375" customWidth="1"/>
    <col min="6155" max="6155" width="12.7109375" customWidth="1"/>
    <col min="6156" max="6156" width="10.28515625" customWidth="1"/>
    <col min="6401" max="6401" width="7.140625" customWidth="1"/>
    <col min="6402" max="6402" width="7.28515625" customWidth="1"/>
    <col min="6403" max="6404" width="6.28515625" customWidth="1"/>
    <col min="6405" max="6405" width="20.28515625" customWidth="1"/>
    <col min="6406" max="6406" width="9.85546875" customWidth="1"/>
    <col min="6408" max="6408" width="8.7109375" customWidth="1"/>
    <col min="6409" max="6409" width="10.140625" bestFit="1" customWidth="1"/>
    <col min="6410" max="6410" width="8.7109375" customWidth="1"/>
    <col min="6411" max="6411" width="12.7109375" customWidth="1"/>
    <col min="6412" max="6412" width="10.28515625" customWidth="1"/>
    <col min="6657" max="6657" width="7.140625" customWidth="1"/>
    <col min="6658" max="6658" width="7.28515625" customWidth="1"/>
    <col min="6659" max="6660" width="6.28515625" customWidth="1"/>
    <col min="6661" max="6661" width="20.28515625" customWidth="1"/>
    <col min="6662" max="6662" width="9.85546875" customWidth="1"/>
    <col min="6664" max="6664" width="8.7109375" customWidth="1"/>
    <col min="6665" max="6665" width="10.140625" bestFit="1" customWidth="1"/>
    <col min="6666" max="6666" width="8.7109375" customWidth="1"/>
    <col min="6667" max="6667" width="12.7109375" customWidth="1"/>
    <col min="6668" max="6668" width="10.28515625" customWidth="1"/>
    <col min="6913" max="6913" width="7.140625" customWidth="1"/>
    <col min="6914" max="6914" width="7.28515625" customWidth="1"/>
    <col min="6915" max="6916" width="6.28515625" customWidth="1"/>
    <col min="6917" max="6917" width="20.28515625" customWidth="1"/>
    <col min="6918" max="6918" width="9.85546875" customWidth="1"/>
    <col min="6920" max="6920" width="8.7109375" customWidth="1"/>
    <col min="6921" max="6921" width="10.140625" bestFit="1" customWidth="1"/>
    <col min="6922" max="6922" width="8.7109375" customWidth="1"/>
    <col min="6923" max="6923" width="12.7109375" customWidth="1"/>
    <col min="6924" max="6924" width="10.28515625" customWidth="1"/>
    <col min="7169" max="7169" width="7.140625" customWidth="1"/>
    <col min="7170" max="7170" width="7.28515625" customWidth="1"/>
    <col min="7171" max="7172" width="6.28515625" customWidth="1"/>
    <col min="7173" max="7173" width="20.28515625" customWidth="1"/>
    <col min="7174" max="7174" width="9.85546875" customWidth="1"/>
    <col min="7176" max="7176" width="8.7109375" customWidth="1"/>
    <col min="7177" max="7177" width="10.140625" bestFit="1" customWidth="1"/>
    <col min="7178" max="7178" width="8.7109375" customWidth="1"/>
    <col min="7179" max="7179" width="12.7109375" customWidth="1"/>
    <col min="7180" max="7180" width="10.28515625" customWidth="1"/>
    <col min="7425" max="7425" width="7.140625" customWidth="1"/>
    <col min="7426" max="7426" width="7.28515625" customWidth="1"/>
    <col min="7427" max="7428" width="6.28515625" customWidth="1"/>
    <col min="7429" max="7429" width="20.28515625" customWidth="1"/>
    <col min="7430" max="7430" width="9.85546875" customWidth="1"/>
    <col min="7432" max="7432" width="8.7109375" customWidth="1"/>
    <col min="7433" max="7433" width="10.140625" bestFit="1" customWidth="1"/>
    <col min="7434" max="7434" width="8.7109375" customWidth="1"/>
    <col min="7435" max="7435" width="12.7109375" customWidth="1"/>
    <col min="7436" max="7436" width="10.28515625" customWidth="1"/>
    <col min="7681" max="7681" width="7.140625" customWidth="1"/>
    <col min="7682" max="7682" width="7.28515625" customWidth="1"/>
    <col min="7683" max="7684" width="6.28515625" customWidth="1"/>
    <col min="7685" max="7685" width="20.28515625" customWidth="1"/>
    <col min="7686" max="7686" width="9.85546875" customWidth="1"/>
    <col min="7688" max="7688" width="8.7109375" customWidth="1"/>
    <col min="7689" max="7689" width="10.140625" bestFit="1" customWidth="1"/>
    <col min="7690" max="7690" width="8.7109375" customWidth="1"/>
    <col min="7691" max="7691" width="12.7109375" customWidth="1"/>
    <col min="7692" max="7692" width="10.28515625" customWidth="1"/>
    <col min="7937" max="7937" width="7.140625" customWidth="1"/>
    <col min="7938" max="7938" width="7.28515625" customWidth="1"/>
    <col min="7939" max="7940" width="6.28515625" customWidth="1"/>
    <col min="7941" max="7941" width="20.28515625" customWidth="1"/>
    <col min="7942" max="7942" width="9.85546875" customWidth="1"/>
    <col min="7944" max="7944" width="8.7109375" customWidth="1"/>
    <col min="7945" max="7945" width="10.140625" bestFit="1" customWidth="1"/>
    <col min="7946" max="7946" width="8.7109375" customWidth="1"/>
    <col min="7947" max="7947" width="12.7109375" customWidth="1"/>
    <col min="7948" max="7948" width="10.28515625" customWidth="1"/>
    <col min="8193" max="8193" width="7.140625" customWidth="1"/>
    <col min="8194" max="8194" width="7.28515625" customWidth="1"/>
    <col min="8195" max="8196" width="6.28515625" customWidth="1"/>
    <col min="8197" max="8197" width="20.28515625" customWidth="1"/>
    <col min="8198" max="8198" width="9.85546875" customWidth="1"/>
    <col min="8200" max="8200" width="8.7109375" customWidth="1"/>
    <col min="8201" max="8201" width="10.140625" bestFit="1" customWidth="1"/>
    <col min="8202" max="8202" width="8.7109375" customWidth="1"/>
    <col min="8203" max="8203" width="12.7109375" customWidth="1"/>
    <col min="8204" max="8204" width="10.28515625" customWidth="1"/>
    <col min="8449" max="8449" width="7.140625" customWidth="1"/>
    <col min="8450" max="8450" width="7.28515625" customWidth="1"/>
    <col min="8451" max="8452" width="6.28515625" customWidth="1"/>
    <col min="8453" max="8453" width="20.28515625" customWidth="1"/>
    <col min="8454" max="8454" width="9.85546875" customWidth="1"/>
    <col min="8456" max="8456" width="8.7109375" customWidth="1"/>
    <col min="8457" max="8457" width="10.140625" bestFit="1" customWidth="1"/>
    <col min="8458" max="8458" width="8.7109375" customWidth="1"/>
    <col min="8459" max="8459" width="12.7109375" customWidth="1"/>
    <col min="8460" max="8460" width="10.28515625" customWidth="1"/>
    <col min="8705" max="8705" width="7.140625" customWidth="1"/>
    <col min="8706" max="8706" width="7.28515625" customWidth="1"/>
    <col min="8707" max="8708" width="6.28515625" customWidth="1"/>
    <col min="8709" max="8709" width="20.28515625" customWidth="1"/>
    <col min="8710" max="8710" width="9.85546875" customWidth="1"/>
    <col min="8712" max="8712" width="8.7109375" customWidth="1"/>
    <col min="8713" max="8713" width="10.140625" bestFit="1" customWidth="1"/>
    <col min="8714" max="8714" width="8.7109375" customWidth="1"/>
    <col min="8715" max="8715" width="12.7109375" customWidth="1"/>
    <col min="8716" max="8716" width="10.28515625" customWidth="1"/>
    <col min="8961" max="8961" width="7.140625" customWidth="1"/>
    <col min="8962" max="8962" width="7.28515625" customWidth="1"/>
    <col min="8963" max="8964" width="6.28515625" customWidth="1"/>
    <col min="8965" max="8965" width="20.28515625" customWidth="1"/>
    <col min="8966" max="8966" width="9.85546875" customWidth="1"/>
    <col min="8968" max="8968" width="8.7109375" customWidth="1"/>
    <col min="8969" max="8969" width="10.140625" bestFit="1" customWidth="1"/>
    <col min="8970" max="8970" width="8.7109375" customWidth="1"/>
    <col min="8971" max="8971" width="12.7109375" customWidth="1"/>
    <col min="8972" max="8972" width="10.28515625" customWidth="1"/>
    <col min="9217" max="9217" width="7.140625" customWidth="1"/>
    <col min="9218" max="9218" width="7.28515625" customWidth="1"/>
    <col min="9219" max="9220" width="6.28515625" customWidth="1"/>
    <col min="9221" max="9221" width="20.28515625" customWidth="1"/>
    <col min="9222" max="9222" width="9.85546875" customWidth="1"/>
    <col min="9224" max="9224" width="8.7109375" customWidth="1"/>
    <col min="9225" max="9225" width="10.140625" bestFit="1" customWidth="1"/>
    <col min="9226" max="9226" width="8.7109375" customWidth="1"/>
    <col min="9227" max="9227" width="12.7109375" customWidth="1"/>
    <col min="9228" max="9228" width="10.28515625" customWidth="1"/>
    <col min="9473" max="9473" width="7.140625" customWidth="1"/>
    <col min="9474" max="9474" width="7.28515625" customWidth="1"/>
    <col min="9475" max="9476" width="6.28515625" customWidth="1"/>
    <col min="9477" max="9477" width="20.28515625" customWidth="1"/>
    <col min="9478" max="9478" width="9.85546875" customWidth="1"/>
    <col min="9480" max="9480" width="8.7109375" customWidth="1"/>
    <col min="9481" max="9481" width="10.140625" bestFit="1" customWidth="1"/>
    <col min="9482" max="9482" width="8.7109375" customWidth="1"/>
    <col min="9483" max="9483" width="12.7109375" customWidth="1"/>
    <col min="9484" max="9484" width="10.28515625" customWidth="1"/>
    <col min="9729" max="9729" width="7.140625" customWidth="1"/>
    <col min="9730" max="9730" width="7.28515625" customWidth="1"/>
    <col min="9731" max="9732" width="6.28515625" customWidth="1"/>
    <col min="9733" max="9733" width="20.28515625" customWidth="1"/>
    <col min="9734" max="9734" width="9.85546875" customWidth="1"/>
    <col min="9736" max="9736" width="8.7109375" customWidth="1"/>
    <col min="9737" max="9737" width="10.140625" bestFit="1" customWidth="1"/>
    <col min="9738" max="9738" width="8.7109375" customWidth="1"/>
    <col min="9739" max="9739" width="12.7109375" customWidth="1"/>
    <col min="9740" max="9740" width="10.28515625" customWidth="1"/>
    <col min="9985" max="9985" width="7.140625" customWidth="1"/>
    <col min="9986" max="9986" width="7.28515625" customWidth="1"/>
    <col min="9987" max="9988" width="6.28515625" customWidth="1"/>
    <col min="9989" max="9989" width="20.28515625" customWidth="1"/>
    <col min="9990" max="9990" width="9.85546875" customWidth="1"/>
    <col min="9992" max="9992" width="8.7109375" customWidth="1"/>
    <col min="9993" max="9993" width="10.140625" bestFit="1" customWidth="1"/>
    <col min="9994" max="9994" width="8.7109375" customWidth="1"/>
    <col min="9995" max="9995" width="12.7109375" customWidth="1"/>
    <col min="9996" max="9996" width="10.28515625" customWidth="1"/>
    <col min="10241" max="10241" width="7.140625" customWidth="1"/>
    <col min="10242" max="10242" width="7.28515625" customWidth="1"/>
    <col min="10243" max="10244" width="6.28515625" customWidth="1"/>
    <col min="10245" max="10245" width="20.28515625" customWidth="1"/>
    <col min="10246" max="10246" width="9.85546875" customWidth="1"/>
    <col min="10248" max="10248" width="8.7109375" customWidth="1"/>
    <col min="10249" max="10249" width="10.140625" bestFit="1" customWidth="1"/>
    <col min="10250" max="10250" width="8.7109375" customWidth="1"/>
    <col min="10251" max="10251" width="12.7109375" customWidth="1"/>
    <col min="10252" max="10252" width="10.28515625" customWidth="1"/>
    <col min="10497" max="10497" width="7.140625" customWidth="1"/>
    <col min="10498" max="10498" width="7.28515625" customWidth="1"/>
    <col min="10499" max="10500" width="6.28515625" customWidth="1"/>
    <col min="10501" max="10501" width="20.28515625" customWidth="1"/>
    <col min="10502" max="10502" width="9.85546875" customWidth="1"/>
    <col min="10504" max="10504" width="8.7109375" customWidth="1"/>
    <col min="10505" max="10505" width="10.140625" bestFit="1" customWidth="1"/>
    <col min="10506" max="10506" width="8.7109375" customWidth="1"/>
    <col min="10507" max="10507" width="12.7109375" customWidth="1"/>
    <col min="10508" max="10508" width="10.28515625" customWidth="1"/>
    <col min="10753" max="10753" width="7.140625" customWidth="1"/>
    <col min="10754" max="10754" width="7.28515625" customWidth="1"/>
    <col min="10755" max="10756" width="6.28515625" customWidth="1"/>
    <col min="10757" max="10757" width="20.28515625" customWidth="1"/>
    <col min="10758" max="10758" width="9.85546875" customWidth="1"/>
    <col min="10760" max="10760" width="8.7109375" customWidth="1"/>
    <col min="10761" max="10761" width="10.140625" bestFit="1" customWidth="1"/>
    <col min="10762" max="10762" width="8.7109375" customWidth="1"/>
    <col min="10763" max="10763" width="12.7109375" customWidth="1"/>
    <col min="10764" max="10764" width="10.28515625" customWidth="1"/>
    <col min="11009" max="11009" width="7.140625" customWidth="1"/>
    <col min="11010" max="11010" width="7.28515625" customWidth="1"/>
    <col min="11011" max="11012" width="6.28515625" customWidth="1"/>
    <col min="11013" max="11013" width="20.28515625" customWidth="1"/>
    <col min="11014" max="11014" width="9.85546875" customWidth="1"/>
    <col min="11016" max="11016" width="8.7109375" customWidth="1"/>
    <col min="11017" max="11017" width="10.140625" bestFit="1" customWidth="1"/>
    <col min="11018" max="11018" width="8.7109375" customWidth="1"/>
    <col min="11019" max="11019" width="12.7109375" customWidth="1"/>
    <col min="11020" max="11020" width="10.28515625" customWidth="1"/>
    <col min="11265" max="11265" width="7.140625" customWidth="1"/>
    <col min="11266" max="11266" width="7.28515625" customWidth="1"/>
    <col min="11267" max="11268" width="6.28515625" customWidth="1"/>
    <col min="11269" max="11269" width="20.28515625" customWidth="1"/>
    <col min="11270" max="11270" width="9.85546875" customWidth="1"/>
    <col min="11272" max="11272" width="8.7109375" customWidth="1"/>
    <col min="11273" max="11273" width="10.140625" bestFit="1" customWidth="1"/>
    <col min="11274" max="11274" width="8.7109375" customWidth="1"/>
    <col min="11275" max="11275" width="12.7109375" customWidth="1"/>
    <col min="11276" max="11276" width="10.28515625" customWidth="1"/>
    <col min="11521" max="11521" width="7.140625" customWidth="1"/>
    <col min="11522" max="11522" width="7.28515625" customWidth="1"/>
    <col min="11523" max="11524" width="6.28515625" customWidth="1"/>
    <col min="11525" max="11525" width="20.28515625" customWidth="1"/>
    <col min="11526" max="11526" width="9.85546875" customWidth="1"/>
    <col min="11528" max="11528" width="8.7109375" customWidth="1"/>
    <col min="11529" max="11529" width="10.140625" bestFit="1" customWidth="1"/>
    <col min="11530" max="11530" width="8.7109375" customWidth="1"/>
    <col min="11531" max="11531" width="12.7109375" customWidth="1"/>
    <col min="11532" max="11532" width="10.28515625" customWidth="1"/>
    <col min="11777" max="11777" width="7.140625" customWidth="1"/>
    <col min="11778" max="11778" width="7.28515625" customWidth="1"/>
    <col min="11779" max="11780" width="6.28515625" customWidth="1"/>
    <col min="11781" max="11781" width="20.28515625" customWidth="1"/>
    <col min="11782" max="11782" width="9.85546875" customWidth="1"/>
    <col min="11784" max="11784" width="8.7109375" customWidth="1"/>
    <col min="11785" max="11785" width="10.140625" bestFit="1" customWidth="1"/>
    <col min="11786" max="11786" width="8.7109375" customWidth="1"/>
    <col min="11787" max="11787" width="12.7109375" customWidth="1"/>
    <col min="11788" max="11788" width="10.28515625" customWidth="1"/>
    <col min="12033" max="12033" width="7.140625" customWidth="1"/>
    <col min="12034" max="12034" width="7.28515625" customWidth="1"/>
    <col min="12035" max="12036" width="6.28515625" customWidth="1"/>
    <col min="12037" max="12037" width="20.28515625" customWidth="1"/>
    <col min="12038" max="12038" width="9.85546875" customWidth="1"/>
    <col min="12040" max="12040" width="8.7109375" customWidth="1"/>
    <col min="12041" max="12041" width="10.140625" bestFit="1" customWidth="1"/>
    <col min="12042" max="12042" width="8.7109375" customWidth="1"/>
    <col min="12043" max="12043" width="12.7109375" customWidth="1"/>
    <col min="12044" max="12044" width="10.28515625" customWidth="1"/>
    <col min="12289" max="12289" width="7.140625" customWidth="1"/>
    <col min="12290" max="12290" width="7.28515625" customWidth="1"/>
    <col min="12291" max="12292" width="6.28515625" customWidth="1"/>
    <col min="12293" max="12293" width="20.28515625" customWidth="1"/>
    <col min="12294" max="12294" width="9.85546875" customWidth="1"/>
    <col min="12296" max="12296" width="8.7109375" customWidth="1"/>
    <col min="12297" max="12297" width="10.140625" bestFit="1" customWidth="1"/>
    <col min="12298" max="12298" width="8.7109375" customWidth="1"/>
    <col min="12299" max="12299" width="12.7109375" customWidth="1"/>
    <col min="12300" max="12300" width="10.28515625" customWidth="1"/>
    <col min="12545" max="12545" width="7.140625" customWidth="1"/>
    <col min="12546" max="12546" width="7.28515625" customWidth="1"/>
    <col min="12547" max="12548" width="6.28515625" customWidth="1"/>
    <col min="12549" max="12549" width="20.28515625" customWidth="1"/>
    <col min="12550" max="12550" width="9.85546875" customWidth="1"/>
    <col min="12552" max="12552" width="8.7109375" customWidth="1"/>
    <col min="12553" max="12553" width="10.140625" bestFit="1" customWidth="1"/>
    <col min="12554" max="12554" width="8.7109375" customWidth="1"/>
    <col min="12555" max="12555" width="12.7109375" customWidth="1"/>
    <col min="12556" max="12556" width="10.28515625" customWidth="1"/>
    <col min="12801" max="12801" width="7.140625" customWidth="1"/>
    <col min="12802" max="12802" width="7.28515625" customWidth="1"/>
    <col min="12803" max="12804" width="6.28515625" customWidth="1"/>
    <col min="12805" max="12805" width="20.28515625" customWidth="1"/>
    <col min="12806" max="12806" width="9.85546875" customWidth="1"/>
    <col min="12808" max="12808" width="8.7109375" customWidth="1"/>
    <col min="12809" max="12809" width="10.140625" bestFit="1" customWidth="1"/>
    <col min="12810" max="12810" width="8.7109375" customWidth="1"/>
    <col min="12811" max="12811" width="12.7109375" customWidth="1"/>
    <col min="12812" max="12812" width="10.28515625" customWidth="1"/>
    <col min="13057" max="13057" width="7.140625" customWidth="1"/>
    <col min="13058" max="13058" width="7.28515625" customWidth="1"/>
    <col min="13059" max="13060" width="6.28515625" customWidth="1"/>
    <col min="13061" max="13061" width="20.28515625" customWidth="1"/>
    <col min="13062" max="13062" width="9.85546875" customWidth="1"/>
    <col min="13064" max="13064" width="8.7109375" customWidth="1"/>
    <col min="13065" max="13065" width="10.140625" bestFit="1" customWidth="1"/>
    <col min="13066" max="13066" width="8.7109375" customWidth="1"/>
    <col min="13067" max="13067" width="12.7109375" customWidth="1"/>
    <col min="13068" max="13068" width="10.28515625" customWidth="1"/>
    <col min="13313" max="13313" width="7.140625" customWidth="1"/>
    <col min="13314" max="13314" width="7.28515625" customWidth="1"/>
    <col min="13315" max="13316" width="6.28515625" customWidth="1"/>
    <col min="13317" max="13317" width="20.28515625" customWidth="1"/>
    <col min="13318" max="13318" width="9.85546875" customWidth="1"/>
    <col min="13320" max="13320" width="8.7109375" customWidth="1"/>
    <col min="13321" max="13321" width="10.140625" bestFit="1" customWidth="1"/>
    <col min="13322" max="13322" width="8.7109375" customWidth="1"/>
    <col min="13323" max="13323" width="12.7109375" customWidth="1"/>
    <col min="13324" max="13324" width="10.28515625" customWidth="1"/>
    <col min="13569" max="13569" width="7.140625" customWidth="1"/>
    <col min="13570" max="13570" width="7.28515625" customWidth="1"/>
    <col min="13571" max="13572" width="6.28515625" customWidth="1"/>
    <col min="13573" max="13573" width="20.28515625" customWidth="1"/>
    <col min="13574" max="13574" width="9.85546875" customWidth="1"/>
    <col min="13576" max="13576" width="8.7109375" customWidth="1"/>
    <col min="13577" max="13577" width="10.140625" bestFit="1" customWidth="1"/>
    <col min="13578" max="13578" width="8.7109375" customWidth="1"/>
    <col min="13579" max="13579" width="12.7109375" customWidth="1"/>
    <col min="13580" max="13580" width="10.28515625" customWidth="1"/>
    <col min="13825" max="13825" width="7.140625" customWidth="1"/>
    <col min="13826" max="13826" width="7.28515625" customWidth="1"/>
    <col min="13827" max="13828" width="6.28515625" customWidth="1"/>
    <col min="13829" max="13829" width="20.28515625" customWidth="1"/>
    <col min="13830" max="13830" width="9.85546875" customWidth="1"/>
    <col min="13832" max="13832" width="8.7109375" customWidth="1"/>
    <col min="13833" max="13833" width="10.140625" bestFit="1" customWidth="1"/>
    <col min="13834" max="13834" width="8.7109375" customWidth="1"/>
    <col min="13835" max="13835" width="12.7109375" customWidth="1"/>
    <col min="13836" max="13836" width="10.28515625" customWidth="1"/>
    <col min="14081" max="14081" width="7.140625" customWidth="1"/>
    <col min="14082" max="14082" width="7.28515625" customWidth="1"/>
    <col min="14083" max="14084" width="6.28515625" customWidth="1"/>
    <col min="14085" max="14085" width="20.28515625" customWidth="1"/>
    <col min="14086" max="14086" width="9.85546875" customWidth="1"/>
    <col min="14088" max="14088" width="8.7109375" customWidth="1"/>
    <col min="14089" max="14089" width="10.140625" bestFit="1" customWidth="1"/>
    <col min="14090" max="14090" width="8.7109375" customWidth="1"/>
    <col min="14091" max="14091" width="12.7109375" customWidth="1"/>
    <col min="14092" max="14092" width="10.28515625" customWidth="1"/>
    <col min="14337" max="14337" width="7.140625" customWidth="1"/>
    <col min="14338" max="14338" width="7.28515625" customWidth="1"/>
    <col min="14339" max="14340" width="6.28515625" customWidth="1"/>
    <col min="14341" max="14341" width="20.28515625" customWidth="1"/>
    <col min="14342" max="14342" width="9.85546875" customWidth="1"/>
    <col min="14344" max="14344" width="8.7109375" customWidth="1"/>
    <col min="14345" max="14345" width="10.140625" bestFit="1" customWidth="1"/>
    <col min="14346" max="14346" width="8.7109375" customWidth="1"/>
    <col min="14347" max="14347" width="12.7109375" customWidth="1"/>
    <col min="14348" max="14348" width="10.28515625" customWidth="1"/>
    <col min="14593" max="14593" width="7.140625" customWidth="1"/>
    <col min="14594" max="14594" width="7.28515625" customWidth="1"/>
    <col min="14595" max="14596" width="6.28515625" customWidth="1"/>
    <col min="14597" max="14597" width="20.28515625" customWidth="1"/>
    <col min="14598" max="14598" width="9.85546875" customWidth="1"/>
    <col min="14600" max="14600" width="8.7109375" customWidth="1"/>
    <col min="14601" max="14601" width="10.140625" bestFit="1" customWidth="1"/>
    <col min="14602" max="14602" width="8.7109375" customWidth="1"/>
    <col min="14603" max="14603" width="12.7109375" customWidth="1"/>
    <col min="14604" max="14604" width="10.28515625" customWidth="1"/>
    <col min="14849" max="14849" width="7.140625" customWidth="1"/>
    <col min="14850" max="14850" width="7.28515625" customWidth="1"/>
    <col min="14851" max="14852" width="6.28515625" customWidth="1"/>
    <col min="14853" max="14853" width="20.28515625" customWidth="1"/>
    <col min="14854" max="14854" width="9.85546875" customWidth="1"/>
    <col min="14856" max="14856" width="8.7109375" customWidth="1"/>
    <col min="14857" max="14857" width="10.140625" bestFit="1" customWidth="1"/>
    <col min="14858" max="14858" width="8.7109375" customWidth="1"/>
    <col min="14859" max="14859" width="12.7109375" customWidth="1"/>
    <col min="14860" max="14860" width="10.28515625" customWidth="1"/>
    <col min="15105" max="15105" width="7.140625" customWidth="1"/>
    <col min="15106" max="15106" width="7.28515625" customWidth="1"/>
    <col min="15107" max="15108" width="6.28515625" customWidth="1"/>
    <col min="15109" max="15109" width="20.28515625" customWidth="1"/>
    <col min="15110" max="15110" width="9.85546875" customWidth="1"/>
    <col min="15112" max="15112" width="8.7109375" customWidth="1"/>
    <col min="15113" max="15113" width="10.140625" bestFit="1" customWidth="1"/>
    <col min="15114" max="15114" width="8.7109375" customWidth="1"/>
    <col min="15115" max="15115" width="12.7109375" customWidth="1"/>
    <col min="15116" max="15116" width="10.28515625" customWidth="1"/>
    <col min="15361" max="15361" width="7.140625" customWidth="1"/>
    <col min="15362" max="15362" width="7.28515625" customWidth="1"/>
    <col min="15363" max="15364" width="6.28515625" customWidth="1"/>
    <col min="15365" max="15365" width="20.28515625" customWidth="1"/>
    <col min="15366" max="15366" width="9.85546875" customWidth="1"/>
    <col min="15368" max="15368" width="8.7109375" customWidth="1"/>
    <col min="15369" max="15369" width="10.140625" bestFit="1" customWidth="1"/>
    <col min="15370" max="15370" width="8.7109375" customWidth="1"/>
    <col min="15371" max="15371" width="12.7109375" customWidth="1"/>
    <col min="15372" max="15372" width="10.28515625" customWidth="1"/>
    <col min="15617" max="15617" width="7.140625" customWidth="1"/>
    <col min="15618" max="15618" width="7.28515625" customWidth="1"/>
    <col min="15619" max="15620" width="6.28515625" customWidth="1"/>
    <col min="15621" max="15621" width="20.28515625" customWidth="1"/>
    <col min="15622" max="15622" width="9.85546875" customWidth="1"/>
    <col min="15624" max="15624" width="8.7109375" customWidth="1"/>
    <col min="15625" max="15625" width="10.140625" bestFit="1" customWidth="1"/>
    <col min="15626" max="15626" width="8.7109375" customWidth="1"/>
    <col min="15627" max="15627" width="12.7109375" customWidth="1"/>
    <col min="15628" max="15628" width="10.28515625" customWidth="1"/>
    <col min="15873" max="15873" width="7.140625" customWidth="1"/>
    <col min="15874" max="15874" width="7.28515625" customWidth="1"/>
    <col min="15875" max="15876" width="6.28515625" customWidth="1"/>
    <col min="15877" max="15877" width="20.28515625" customWidth="1"/>
    <col min="15878" max="15878" width="9.85546875" customWidth="1"/>
    <col min="15880" max="15880" width="8.7109375" customWidth="1"/>
    <col min="15881" max="15881" width="10.140625" bestFit="1" customWidth="1"/>
    <col min="15882" max="15882" width="8.7109375" customWidth="1"/>
    <col min="15883" max="15883" width="12.7109375" customWidth="1"/>
    <col min="15884" max="15884" width="10.28515625" customWidth="1"/>
    <col min="16129" max="16129" width="7.140625" customWidth="1"/>
    <col min="16130" max="16130" width="7.28515625" customWidth="1"/>
    <col min="16131" max="16132" width="6.28515625" customWidth="1"/>
    <col min="16133" max="16133" width="20.28515625" customWidth="1"/>
    <col min="16134" max="16134" width="9.85546875" customWidth="1"/>
    <col min="16136" max="16136" width="8.7109375" customWidth="1"/>
    <col min="16137" max="16137" width="10.140625" bestFit="1" customWidth="1"/>
    <col min="16138" max="16138" width="8.7109375" customWidth="1"/>
    <col min="16139" max="16139" width="12.7109375" customWidth="1"/>
    <col min="16140" max="16140" width="10.28515625" customWidth="1"/>
  </cols>
  <sheetData>
    <row r="1" spans="1:11" ht="18" x14ac:dyDescent="0.25">
      <c r="A1" s="5" t="s">
        <v>13</v>
      </c>
      <c r="F1" s="6" t="s">
        <v>14</v>
      </c>
      <c r="G1" s="7"/>
      <c r="H1" s="6"/>
      <c r="I1" s="6"/>
      <c r="J1" s="6"/>
    </row>
    <row r="2" spans="1:11" ht="18" x14ac:dyDescent="0.25">
      <c r="A2" s="5"/>
      <c r="F2" s="6"/>
      <c r="G2" s="7"/>
      <c r="H2" s="6"/>
      <c r="I2" s="6"/>
      <c r="J2" s="6"/>
    </row>
    <row r="3" spans="1:11" ht="15.75" thickBot="1" x14ac:dyDescent="0.3">
      <c r="A3" s="8" t="s">
        <v>15</v>
      </c>
      <c r="B3" s="8"/>
      <c r="C3" s="9" t="s">
        <v>16</v>
      </c>
      <c r="D3" s="10" t="s">
        <v>17</v>
      </c>
      <c r="F3" s="6"/>
      <c r="G3" s="11"/>
      <c r="H3" s="6"/>
      <c r="I3" s="6"/>
      <c r="J3" s="6"/>
      <c r="K3" s="11"/>
    </row>
    <row r="4" spans="1:11" ht="15.75" thickBot="1" x14ac:dyDescent="0.3">
      <c r="A4" t="s">
        <v>18</v>
      </c>
      <c r="B4" s="12">
        <f>($F$41/$C$36)</f>
        <v>220.65233160621761</v>
      </c>
      <c r="C4" s="12">
        <f>($F$41/$C$36)/3*2</f>
        <v>147.10155440414508</v>
      </c>
      <c r="D4" s="12">
        <f>($F$41/$C$36)/3</f>
        <v>73.550777202072538</v>
      </c>
      <c r="H4" s="7"/>
      <c r="I4" s="7"/>
      <c r="J4" s="7"/>
    </row>
    <row r="5" spans="1:11" x14ac:dyDescent="0.25">
      <c r="A5" s="13" t="s">
        <v>19</v>
      </c>
      <c r="B5" s="14" t="s">
        <v>1</v>
      </c>
      <c r="C5" s="14" t="s">
        <v>20</v>
      </c>
      <c r="D5" s="14" t="s">
        <v>2</v>
      </c>
      <c r="E5" s="14" t="s">
        <v>21</v>
      </c>
      <c r="F5" s="14" t="s">
        <v>12</v>
      </c>
      <c r="G5" s="14" t="s">
        <v>22</v>
      </c>
    </row>
    <row r="6" spans="1:11" x14ac:dyDescent="0.25">
      <c r="A6" s="15">
        <v>1</v>
      </c>
      <c r="B6" s="16">
        <f>'Bordplan '!B2</f>
        <v>4</v>
      </c>
      <c r="C6" s="16">
        <f>'Bordplan '!C2</f>
        <v>0</v>
      </c>
      <c r="D6" s="16">
        <f>'Bordplan '!D2</f>
        <v>3</v>
      </c>
      <c r="E6" s="38" t="s">
        <v>35</v>
      </c>
      <c r="F6" s="39">
        <v>872.8</v>
      </c>
      <c r="G6" s="17">
        <f>B6*B$4+C6*C$4+D6*D$4</f>
        <v>1103.261658031088</v>
      </c>
    </row>
    <row r="7" spans="1:11" x14ac:dyDescent="0.25">
      <c r="A7" s="18">
        <v>2</v>
      </c>
      <c r="B7" s="16">
        <f>'Bordplan '!B3</f>
        <v>1</v>
      </c>
      <c r="C7" s="16">
        <f>'Bordplan '!C3</f>
        <v>0</v>
      </c>
      <c r="D7" s="16">
        <f>'Bordplan '!D3</f>
        <v>0</v>
      </c>
      <c r="E7" s="40" t="s">
        <v>38</v>
      </c>
      <c r="F7" s="41">
        <v>263</v>
      </c>
      <c r="G7" s="17">
        <f>B7*B$4+C7*C$4+D7*D$4</f>
        <v>220.65233160621761</v>
      </c>
      <c r="J7" s="3"/>
    </row>
    <row r="8" spans="1:11" x14ac:dyDescent="0.25">
      <c r="A8" s="20">
        <v>3</v>
      </c>
      <c r="B8" s="16">
        <f>'Bordplan '!B4</f>
        <v>0</v>
      </c>
      <c r="C8" s="16">
        <f>'Bordplan '!C4</f>
        <v>0</v>
      </c>
      <c r="D8" s="16">
        <f>'Bordplan '!D4</f>
        <v>0</v>
      </c>
      <c r="E8" s="38"/>
      <c r="F8" s="39"/>
      <c r="G8" s="17">
        <f t="shared" ref="G8:G33" si="0">B8*B$4+C8*C$4+D8*D$4</f>
        <v>0</v>
      </c>
    </row>
    <row r="9" spans="1:11" x14ac:dyDescent="0.25">
      <c r="A9" s="20">
        <v>4</v>
      </c>
      <c r="B9" s="16">
        <f>'Bordplan '!B5</f>
        <v>7</v>
      </c>
      <c r="C9" s="16">
        <f>'Bordplan '!C5</f>
        <v>0</v>
      </c>
      <c r="D9" s="16">
        <f>'Bordplan '!D5</f>
        <v>0</v>
      </c>
      <c r="E9" s="38" t="s">
        <v>46</v>
      </c>
      <c r="F9" s="42">
        <v>3552.36</v>
      </c>
      <c r="G9" s="17">
        <f t="shared" si="0"/>
        <v>1544.5663212435234</v>
      </c>
    </row>
    <row r="10" spans="1:11" x14ac:dyDescent="0.25">
      <c r="A10" s="21">
        <v>5</v>
      </c>
      <c r="B10" s="16">
        <f>'Bordplan '!B6</f>
        <v>1</v>
      </c>
      <c r="C10" s="16">
        <f>'Bordplan '!C6</f>
        <v>0</v>
      </c>
      <c r="D10" s="16">
        <f>'Bordplan '!D6</f>
        <v>0</v>
      </c>
      <c r="E10" s="43"/>
      <c r="F10" s="39"/>
      <c r="G10" s="17">
        <f t="shared" si="0"/>
        <v>220.65233160621761</v>
      </c>
    </row>
    <row r="11" spans="1:11" x14ac:dyDescent="0.25">
      <c r="A11" s="20">
        <v>6</v>
      </c>
      <c r="B11" s="16">
        <f>'Bordplan '!B7</f>
        <v>3</v>
      </c>
      <c r="C11" s="16">
        <f>'Bordplan '!C7</f>
        <v>0</v>
      </c>
      <c r="D11" s="16">
        <f>'Bordplan '!D7</f>
        <v>0</v>
      </c>
      <c r="E11" s="38"/>
      <c r="F11" s="39"/>
      <c r="G11" s="17">
        <f t="shared" si="0"/>
        <v>661.9569948186529</v>
      </c>
    </row>
    <row r="12" spans="1:11" x14ac:dyDescent="0.25">
      <c r="A12" s="20">
        <v>7</v>
      </c>
      <c r="B12" s="16">
        <f>'Bordplan '!B8</f>
        <v>2</v>
      </c>
      <c r="C12" s="16">
        <f>'Bordplan '!C8</f>
        <v>0</v>
      </c>
      <c r="D12" s="16">
        <f>'Bordplan '!D8</f>
        <v>0</v>
      </c>
      <c r="E12" s="38"/>
      <c r="F12" s="39"/>
      <c r="G12" s="17">
        <f t="shared" si="0"/>
        <v>441.30466321243523</v>
      </c>
    </row>
    <row r="13" spans="1:11" x14ac:dyDescent="0.25">
      <c r="A13" s="20">
        <v>8</v>
      </c>
      <c r="B13" s="16">
        <f>'Bordplan '!B9</f>
        <v>2</v>
      </c>
      <c r="C13" s="16">
        <f>'Bordplan '!C9</f>
        <v>0</v>
      </c>
      <c r="D13" s="16">
        <f>'Bordplan '!D9</f>
        <v>0</v>
      </c>
      <c r="E13" s="38" t="s">
        <v>37</v>
      </c>
      <c r="F13" s="39">
        <v>1055.5</v>
      </c>
      <c r="G13" s="17">
        <f t="shared" si="0"/>
        <v>441.30466321243523</v>
      </c>
    </row>
    <row r="14" spans="1:11" x14ac:dyDescent="0.25">
      <c r="A14" s="20">
        <v>9</v>
      </c>
      <c r="B14" s="16">
        <f>'Bordplan '!B10</f>
        <v>2</v>
      </c>
      <c r="C14" s="16">
        <f>'Bordplan '!C10</f>
        <v>0</v>
      </c>
      <c r="D14" s="16">
        <f>'Bordplan '!D10</f>
        <v>0</v>
      </c>
      <c r="E14" s="38" t="s">
        <v>39</v>
      </c>
      <c r="F14" s="39">
        <v>1015.61</v>
      </c>
      <c r="G14" s="17">
        <f t="shared" si="0"/>
        <v>441.30466321243523</v>
      </c>
    </row>
    <row r="15" spans="1:11" x14ac:dyDescent="0.25">
      <c r="A15" s="20">
        <v>10</v>
      </c>
      <c r="B15" s="16">
        <f>'Bordplan '!B11</f>
        <v>0</v>
      </c>
      <c r="C15" s="16">
        <f>'Bordplan '!C11</f>
        <v>0</v>
      </c>
      <c r="D15" s="16">
        <f>'Bordplan '!D11</f>
        <v>0</v>
      </c>
      <c r="E15" s="43"/>
      <c r="F15" s="39"/>
      <c r="G15" s="17">
        <f t="shared" si="0"/>
        <v>0</v>
      </c>
    </row>
    <row r="16" spans="1:11" x14ac:dyDescent="0.25">
      <c r="A16" s="20">
        <v>11</v>
      </c>
      <c r="B16" s="16">
        <f>'Bordplan '!B12</f>
        <v>6</v>
      </c>
      <c r="C16" s="16">
        <f>'Bordplan '!C12</f>
        <v>0</v>
      </c>
      <c r="D16" s="16">
        <f>'Bordplan '!D12</f>
        <v>0</v>
      </c>
      <c r="E16" s="38" t="s">
        <v>36</v>
      </c>
      <c r="F16" s="39">
        <v>1542.62</v>
      </c>
      <c r="G16" s="17">
        <f t="shared" si="0"/>
        <v>1323.9139896373058</v>
      </c>
    </row>
    <row r="17" spans="1:7" x14ac:dyDescent="0.25">
      <c r="A17" s="20">
        <v>12</v>
      </c>
      <c r="B17" s="16">
        <f>'Bordplan '!B13</f>
        <v>3</v>
      </c>
      <c r="C17" s="16">
        <f>'Bordplan '!C13</f>
        <v>1</v>
      </c>
      <c r="D17" s="16">
        <f>'Bordplan '!D13</f>
        <v>0</v>
      </c>
      <c r="E17" s="44" t="s">
        <v>40</v>
      </c>
      <c r="F17" s="45">
        <v>189</v>
      </c>
      <c r="G17" s="17">
        <f t="shared" si="0"/>
        <v>809.05854922279798</v>
      </c>
    </row>
    <row r="18" spans="1:7" x14ac:dyDescent="0.25">
      <c r="A18" s="20">
        <v>13</v>
      </c>
      <c r="B18" s="16">
        <f>'Bordplan '!B14</f>
        <v>0</v>
      </c>
      <c r="C18" s="16">
        <f>'Bordplan '!C14</f>
        <v>0</v>
      </c>
      <c r="D18" s="16">
        <f>'Bordplan '!D14</f>
        <v>0</v>
      </c>
      <c r="E18" s="38"/>
      <c r="F18" s="39"/>
      <c r="G18" s="17">
        <f t="shared" si="0"/>
        <v>0</v>
      </c>
    </row>
    <row r="19" spans="1:7" x14ac:dyDescent="0.25">
      <c r="A19" s="20">
        <v>14</v>
      </c>
      <c r="B19" s="16">
        <f>'Bordplan '!B15</f>
        <v>2</v>
      </c>
      <c r="C19" s="16">
        <f>'Bordplan '!C15</f>
        <v>1</v>
      </c>
      <c r="D19" s="16">
        <f>'Bordplan '!D15</f>
        <v>1</v>
      </c>
      <c r="E19" s="38"/>
      <c r="F19" s="39"/>
      <c r="G19" s="17">
        <f t="shared" si="0"/>
        <v>661.9569948186529</v>
      </c>
    </row>
    <row r="20" spans="1:7" x14ac:dyDescent="0.25">
      <c r="A20" s="20">
        <v>15</v>
      </c>
      <c r="B20" s="16">
        <f>'Bordplan '!B16</f>
        <v>6</v>
      </c>
      <c r="C20" s="16">
        <f>'Bordplan '!C16</f>
        <v>2</v>
      </c>
      <c r="D20" s="16">
        <f>'Bordplan '!D16</f>
        <v>2</v>
      </c>
      <c r="E20" s="56"/>
      <c r="F20" s="38"/>
      <c r="G20" s="17">
        <f t="shared" si="0"/>
        <v>1765.2186528497409</v>
      </c>
    </row>
    <row r="21" spans="1:7" x14ac:dyDescent="0.25">
      <c r="A21" s="20">
        <v>16</v>
      </c>
      <c r="B21" s="16">
        <f>'Bordplan '!B17</f>
        <v>4</v>
      </c>
      <c r="C21" s="16">
        <f>'Bordplan '!C17</f>
        <v>0</v>
      </c>
      <c r="D21" s="16">
        <f>'Bordplan '!D17</f>
        <v>0</v>
      </c>
      <c r="E21" s="38"/>
      <c r="F21" s="39"/>
      <c r="G21" s="17">
        <f t="shared" si="0"/>
        <v>882.60932642487046</v>
      </c>
    </row>
    <row r="22" spans="1:7" x14ac:dyDescent="0.25">
      <c r="A22" s="20">
        <v>17</v>
      </c>
      <c r="B22" s="16">
        <f>'Bordplan '!B18</f>
        <v>0</v>
      </c>
      <c r="C22" s="16">
        <f>'Bordplan '!C18</f>
        <v>0</v>
      </c>
      <c r="D22" s="16">
        <f>'Bordplan '!D18</f>
        <v>0</v>
      </c>
      <c r="E22" s="38"/>
      <c r="F22" s="39"/>
      <c r="G22" s="17">
        <f t="shared" si="0"/>
        <v>0</v>
      </c>
    </row>
    <row r="23" spans="1:7" x14ac:dyDescent="0.25">
      <c r="A23" s="20">
        <v>18</v>
      </c>
      <c r="B23" s="16">
        <f>'Bordplan '!B19</f>
        <v>2</v>
      </c>
      <c r="C23" s="16">
        <f>'Bordplan '!C19</f>
        <v>0</v>
      </c>
      <c r="D23" s="16">
        <f>'Bordplan '!D19</f>
        <v>0</v>
      </c>
      <c r="E23" s="38" t="s">
        <v>45</v>
      </c>
      <c r="F23" s="39">
        <v>1838.85</v>
      </c>
      <c r="G23" s="17">
        <f t="shared" si="0"/>
        <v>441.30466321243523</v>
      </c>
    </row>
    <row r="24" spans="1:7" x14ac:dyDescent="0.25">
      <c r="A24" s="20">
        <v>19</v>
      </c>
      <c r="B24" s="16">
        <f>'Bordplan '!B20</f>
        <v>2</v>
      </c>
      <c r="C24" s="16">
        <f>'Bordplan '!C20</f>
        <v>0</v>
      </c>
      <c r="D24" s="16">
        <f>'Bordplan '!D20</f>
        <v>0</v>
      </c>
      <c r="E24" s="38"/>
      <c r="F24" s="39"/>
      <c r="G24" s="17">
        <f t="shared" si="0"/>
        <v>441.30466321243523</v>
      </c>
    </row>
    <row r="25" spans="1:7" x14ac:dyDescent="0.25">
      <c r="A25" s="20">
        <v>20</v>
      </c>
      <c r="B25" s="16">
        <f>'Bordplan '!B21</f>
        <v>2</v>
      </c>
      <c r="C25" s="16">
        <f>'Bordplan '!C21</f>
        <v>0</v>
      </c>
      <c r="D25" s="16">
        <f>'Bordplan '!D21</f>
        <v>0</v>
      </c>
      <c r="E25" s="38" t="s">
        <v>44</v>
      </c>
      <c r="F25" s="39">
        <v>1064.6600000000001</v>
      </c>
      <c r="G25" s="17">
        <f t="shared" si="0"/>
        <v>441.30466321243523</v>
      </c>
    </row>
    <row r="26" spans="1:7" x14ac:dyDescent="0.25">
      <c r="A26" s="20">
        <v>21</v>
      </c>
      <c r="B26" s="16">
        <f>'Bordplan '!B22</f>
        <v>0</v>
      </c>
      <c r="C26" s="16">
        <f>'Bordplan '!C22</f>
        <v>0</v>
      </c>
      <c r="D26" s="16">
        <f>'Bordplan '!D22</f>
        <v>0</v>
      </c>
      <c r="E26" s="38"/>
      <c r="F26" s="42"/>
      <c r="G26" s="17">
        <f t="shared" si="0"/>
        <v>0</v>
      </c>
    </row>
    <row r="27" spans="1:7" x14ac:dyDescent="0.25">
      <c r="A27" s="20">
        <v>22</v>
      </c>
      <c r="B27" s="16">
        <f>'Bordplan '!B23</f>
        <v>2</v>
      </c>
      <c r="C27" s="16">
        <f>'Bordplan '!C23</f>
        <v>0</v>
      </c>
      <c r="D27" s="16">
        <f>'Bordplan '!D23</f>
        <v>0</v>
      </c>
      <c r="E27" s="43"/>
      <c r="F27" s="39"/>
      <c r="G27" s="17">
        <f t="shared" si="0"/>
        <v>441.30466321243523</v>
      </c>
    </row>
    <row r="28" spans="1:7" x14ac:dyDescent="0.25">
      <c r="A28" s="20">
        <v>23</v>
      </c>
      <c r="B28" s="16">
        <f>'Bordplan '!B24</f>
        <v>3</v>
      </c>
      <c r="C28" s="16">
        <f>'Bordplan '!C24</f>
        <v>0</v>
      </c>
      <c r="D28" s="16">
        <f>'Bordplan '!D24</f>
        <v>3</v>
      </c>
      <c r="E28" s="43" t="s">
        <v>41</v>
      </c>
      <c r="F28" s="39">
        <v>194.4</v>
      </c>
      <c r="G28" s="17">
        <f t="shared" si="0"/>
        <v>882.60932642487046</v>
      </c>
    </row>
    <row r="29" spans="1:7" x14ac:dyDescent="0.25">
      <c r="A29" s="20">
        <v>24</v>
      </c>
      <c r="B29" s="16">
        <f>'Bordplan '!B25</f>
        <v>1</v>
      </c>
      <c r="C29" s="16">
        <f>'Bordplan '!C25</f>
        <v>0</v>
      </c>
      <c r="D29" s="16">
        <f>'Bordplan '!D25</f>
        <v>0</v>
      </c>
      <c r="E29" s="43"/>
      <c r="F29" s="39"/>
      <c r="G29" s="17">
        <f t="shared" si="0"/>
        <v>220.65233160621761</v>
      </c>
    </row>
    <row r="30" spans="1:7" x14ac:dyDescent="0.25">
      <c r="A30" s="20">
        <v>25</v>
      </c>
      <c r="B30" s="16">
        <f>'Bordplan '!B26</f>
        <v>1</v>
      </c>
      <c r="C30" s="16">
        <f>'Bordplan '!C26</f>
        <v>0</v>
      </c>
      <c r="D30" s="16">
        <f>'Bordplan '!D26</f>
        <v>0</v>
      </c>
      <c r="E30" s="43" t="s">
        <v>42</v>
      </c>
      <c r="F30" s="39">
        <v>1800</v>
      </c>
      <c r="G30" s="17">
        <f t="shared" si="0"/>
        <v>220.65233160621761</v>
      </c>
    </row>
    <row r="31" spans="1:7" x14ac:dyDescent="0.25">
      <c r="A31" s="20" t="s">
        <v>23</v>
      </c>
      <c r="B31" s="16">
        <f>'Bordplan '!B27</f>
        <v>2</v>
      </c>
      <c r="C31" s="16">
        <f>'Bordplan '!C27</f>
        <v>0</v>
      </c>
      <c r="D31" s="16">
        <f>'Bordplan '!D27</f>
        <v>2</v>
      </c>
      <c r="E31" s="38" t="s">
        <v>43</v>
      </c>
      <c r="F31" s="39">
        <v>791.5</v>
      </c>
      <c r="G31" s="17">
        <f t="shared" si="0"/>
        <v>588.40621761658031</v>
      </c>
    </row>
    <row r="32" spans="1:7" x14ac:dyDescent="0.25">
      <c r="A32" s="20"/>
      <c r="B32" s="16">
        <f>'Bordplan '!B28</f>
        <v>0</v>
      </c>
      <c r="C32" s="16">
        <f>'Bordplan '!C28</f>
        <v>0</v>
      </c>
      <c r="D32" s="16">
        <f>'Bordplan '!D28</f>
        <v>0</v>
      </c>
      <c r="E32" s="38"/>
      <c r="F32" s="39"/>
      <c r="G32" s="17">
        <f t="shared" si="0"/>
        <v>0</v>
      </c>
    </row>
    <row r="33" spans="1:14" ht="15.75" thickBot="1" x14ac:dyDescent="0.3">
      <c r="A33" s="22" t="s">
        <v>24</v>
      </c>
      <c r="B33" s="16">
        <f>'Bordplan '!B29</f>
        <v>0</v>
      </c>
      <c r="C33" s="16">
        <f>'Bordplan '!C29</f>
        <v>0</v>
      </c>
      <c r="D33" s="16">
        <f>'Bordplan '!D29</f>
        <v>0</v>
      </c>
      <c r="E33" s="46"/>
      <c r="F33" s="47"/>
      <c r="G33" s="17">
        <f t="shared" si="0"/>
        <v>0</v>
      </c>
      <c r="L33" s="3"/>
    </row>
    <row r="34" spans="1:14" ht="15.75" thickBot="1" x14ac:dyDescent="0.3">
      <c r="A34" s="24" t="s">
        <v>0</v>
      </c>
      <c r="B34" s="16">
        <f>'Bordplan '!B30</f>
        <v>58</v>
      </c>
      <c r="C34" s="16">
        <f>'Bordplan '!C30</f>
        <v>4</v>
      </c>
      <c r="D34" s="16">
        <f>'Bordplan '!D30</f>
        <v>11</v>
      </c>
      <c r="E34" s="27" t="s">
        <v>28</v>
      </c>
      <c r="F34" s="51" t="s">
        <v>33</v>
      </c>
      <c r="G34" s="52" t="s">
        <v>34</v>
      </c>
    </row>
    <row r="35" spans="1:14" x14ac:dyDescent="0.25">
      <c r="D35" s="28">
        <f>'Bordplan '!E30</f>
        <v>73</v>
      </c>
      <c r="E35" s="29" t="s">
        <v>29</v>
      </c>
      <c r="F35" s="48">
        <v>2</v>
      </c>
      <c r="G35" s="61">
        <v>600</v>
      </c>
    </row>
    <row r="36" spans="1:14" x14ac:dyDescent="0.25">
      <c r="A36" t="s">
        <v>25</v>
      </c>
      <c r="C36" s="30">
        <f>B34+C34/3*2+D34/3</f>
        <v>64.333333333333329</v>
      </c>
      <c r="E36" s="31" t="s">
        <v>30</v>
      </c>
      <c r="F36" s="49">
        <v>70</v>
      </c>
      <c r="G36" s="61">
        <v>15</v>
      </c>
    </row>
    <row r="37" spans="1:14" x14ac:dyDescent="0.25">
      <c r="B37" s="32"/>
      <c r="C37" s="32"/>
      <c r="E37" s="31" t="s">
        <v>31</v>
      </c>
      <c r="F37" s="49"/>
      <c r="G37" s="61">
        <v>5</v>
      </c>
    </row>
    <row r="38" spans="1:14" ht="15.75" thickBot="1" x14ac:dyDescent="0.3">
      <c r="A38" s="32"/>
      <c r="E38" s="31" t="s">
        <v>32</v>
      </c>
      <c r="F38" s="50">
        <v>9</v>
      </c>
      <c r="G38" s="62">
        <v>15</v>
      </c>
    </row>
    <row r="39" spans="1:14" x14ac:dyDescent="0.25">
      <c r="E39" s="33"/>
      <c r="F39" s="34"/>
      <c r="G39" s="3"/>
    </row>
    <row r="40" spans="1:14" x14ac:dyDescent="0.25">
      <c r="F40" s="3"/>
      <c r="G40" s="3"/>
    </row>
    <row r="41" spans="1:14" ht="15.75" thickBot="1" x14ac:dyDescent="0.3">
      <c r="E41" s="32" t="s">
        <v>26</v>
      </c>
      <c r="F41" s="35">
        <f>SUM(F6:F33)+F35*G35-(F36*G36+F37*G37+F38*G38)</f>
        <v>14195.3</v>
      </c>
      <c r="G41" s="3"/>
    </row>
    <row r="42" spans="1:14" ht="16.5" thickTop="1" thickBot="1" x14ac:dyDescent="0.3">
      <c r="E42" s="32" t="s">
        <v>27</v>
      </c>
      <c r="G42" s="35">
        <f>SUM(G6:G33)</f>
        <v>14195.3</v>
      </c>
      <c r="M42" s="36"/>
      <c r="N42" s="36"/>
    </row>
    <row r="43" spans="1:14" ht="15.75" thickTop="1" x14ac:dyDescent="0.25">
      <c r="E43" s="32"/>
    </row>
  </sheetData>
  <sheetProtection password="F3CB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Bordplan </vt:lpstr>
      <vt:lpstr>Udlæg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Hus11</dc:creator>
  <cp:lastModifiedBy>LENOVO USER</cp:lastModifiedBy>
  <cp:lastPrinted>2014-01-02T18:50:29Z</cp:lastPrinted>
  <dcterms:created xsi:type="dcterms:W3CDTF">2013-12-29T10:02:21Z</dcterms:created>
  <dcterms:modified xsi:type="dcterms:W3CDTF">2014-01-02T19:47:53Z</dcterms:modified>
</cp:coreProperties>
</file>